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 calcCompleted="0" calcOnSave="0" concurrentCalc="0"/>
</workbook>
</file>

<file path=xl/sharedStrings.xml><?xml version="1.0" encoding="utf-8"?>
<sst xmlns="http://schemas.openxmlformats.org/spreadsheetml/2006/main" count="143">
  <si>
    <t>2018年1-4月君山区12345公众服务热线考核情况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</si>
  <si>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</si>
  <si>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</si>
  <si>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</si>
  <si>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</si>
  <si>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</si>
  <si>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</si>
  <si>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</si>
  <si>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</si>
  <si>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</si>
  <si>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</si>
  <si>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</si>
  <si>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</si>
  <si>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</si>
  <si>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</si>
  <si>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</si>
  <si>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</si>
  <si>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</si>
  <si>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</si>
  <si>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</si>
  <si>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</si>
  <si>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</si>
  <si>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</si>
  <si>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</si>
  <si>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</si>
  <si>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</si>
  <si>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</si>
  <si>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</si>
  <si>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</si>
  <si>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</si>
  <si>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</si>
  <si>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</si>
  <si>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</si>
  <si>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</si>
  <si>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</si>
  <si>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</si>
  <si>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</si>
  <si>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</si>
  <si>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</si>
  <si>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</si>
  <si>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</si>
  <si>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</si>
  <si>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</si>
  <si>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</si>
  <si>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</si>
  <si>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</si>
  <si>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</si>
  <si>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</si>
  <si>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</si>
  <si>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</si>
  <si>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</si>
  <si>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</si>
  <si>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</si>
  <si>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</si>
  <si>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</si>
  <si>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</si>
  <si>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</si>
  <si>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</si>
  <si>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</si>
  <si>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</si>
  <si>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</si>
  <si>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</si>
  <si>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</si>
  <si>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</si>
  <si>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</si>
  <si>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</si>
  <si>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</si>
  <si>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</si>
  <si>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</si>
  <si>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</si>
  <si>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</si>
  <si>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</si>
  <si>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</si>
  <si>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</si>
  <si>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</si>
  <si>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</si>
  <si>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</si>
  <si>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</si>
  <si>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</si>
  <si>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</si>
  <si>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</si>
  <si>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</si>
  <si>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</si>
  <si>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</si>
  <si>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</si>
  <si>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</si>
  <si>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</si>
  <si>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</si>
  <si>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</si>
  <si>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</si>
  <si>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</si>
  <si>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</si>
  <si>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</si>
  <si>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</si>
  <si>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</si>
  <si>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</si>
  <si>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国税局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</si>
  <si>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</si>
  <si>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</si>
  <si>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</si>
  <si>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</si>
  <si>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</si>
  <si>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</si>
  <si>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</si>
  <si>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</si>
  <si>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</si>
  <si>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</si>
  <si>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</si>
  <si>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</si>
  <si>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</si>
  <si>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</si>
  <si>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1-4月无工单单位</t>
  </si>
  <si>
    <t>47</t>
  </si>
  <si>
    <t>地税局</t>
  </si>
  <si>
    <t>48</t>
  </si>
  <si>
    <t>区审计局</t>
  </si>
  <si>
    <t>49</t>
  </si>
  <si>
    <t>扶贫办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</si>
  <si>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</si>
  <si>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</si>
  <si>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</si>
  <si>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</si>
  <si>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</si>
  <si>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</si>
  <si>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</si>
  <si>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</si>
  <si>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</si>
  <si>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2018年1月君山区12345公众服务热线考核情况</t>
  </si>
  <si>
    <t>区热线办办公室</t>
  </si>
  <si>
    <t>公路管理局</t>
  </si>
  <si>
    <t>区信访局</t>
  </si>
  <si>
    <t>农商行君山支行</t>
  </si>
  <si>
    <t>51</t>
  </si>
  <si>
    <t>公积金君山管理部</t>
  </si>
  <si>
    <t>52</t>
  </si>
  <si>
    <t>区综治办</t>
  </si>
  <si>
    <t>53</t>
  </si>
  <si>
    <t>54</t>
  </si>
  <si>
    <t>区委编办</t>
  </si>
  <si>
    <t>55</t>
  </si>
  <si>
    <t>五创办</t>
  </si>
  <si>
    <t>二月总数</t>
  </si>
  <si>
    <t>三月总数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</si>
</sst>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topLeftCell="A27" workbookViewId="0">
      <selection activeCell="M38" sqref="M38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ht="29" customHeight="1" spans="1:17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  <c r="Q1" s="6"/>
    </row>
    <row r="2" ht="10" customHeight="1" spans="1:17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  <c r="Q2" s="8"/>
    </row>
    <row r="3" ht="30" customHeight="1" spans="1:17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40" t="s">
        <v>9</v>
      </c>
      <c r="J3" s="12" t="s">
        <v>10</v>
      </c>
      <c r="K3" s="12" t="s">
        <v>11</v>
      </c>
      <c r="L3" s="41" t="s">
        <v>12</v>
      </c>
      <c r="M3" s="12" t="s">
        <v>13</v>
      </c>
      <c r="N3" s="40" t="s">
        <v>14</v>
      </c>
      <c r="O3" s="42" t="s">
        <v>15</v>
      </c>
      <c r="P3" s="13" t="s">
        <v>16</v>
      </c>
      <c r="Q3" s="12" t="s">
        <v>17</v>
      </c>
    </row>
    <row r="4" ht="19" customHeight="1" spans="1:17">
      <c r="A4" s="14" t="s">
        <v>18</v>
      </c>
      <c r="B4" s="15" t="s">
        <v>19</v>
      </c>
      <c r="C4" s="16">
        <v>432</v>
      </c>
      <c r="D4" s="17">
        <v>432</v>
      </c>
      <c r="E4" s="17">
        <v>432</v>
      </c>
      <c r="F4" s="18">
        <f t="shared" ref="F4:F19" si="0">IFERROR(E4/D4,"")</f>
        <v>1</v>
      </c>
      <c r="G4" s="17">
        <v>431</v>
      </c>
      <c r="H4" s="18">
        <f t="shared" ref="H4:H19" si="1">IFERROR(G4/D4,"")</f>
        <v>0.997685185185185</v>
      </c>
      <c r="I4" s="16">
        <v>1</v>
      </c>
      <c r="J4" s="16">
        <v>0</v>
      </c>
      <c r="K4" s="18">
        <f t="shared" ref="K4:K19" si="2">IFERROR(J4/D4,"")</f>
        <v>0</v>
      </c>
      <c r="L4" s="16">
        <v>2</v>
      </c>
      <c r="M4" s="18">
        <f t="shared" ref="M4:M19" si="3">IFERROR((D4-L4)/D4,"")</f>
        <v>0.99537037037037</v>
      </c>
      <c r="N4" s="16">
        <v>53</v>
      </c>
      <c r="O4" s="18">
        <f t="shared" ref="O4:O19" si="4">IFERROR(N4/D4,"")</f>
        <v>0.122685185185185</v>
      </c>
      <c r="P4" s="43">
        <f t="shared" ref="P4:P19" si="5">IFERROR(F4*30+H4*30+(1-K4)*20+20*M4,"")</f>
        <v>99.8379629629629</v>
      </c>
      <c r="Q4" s="62" t="s">
        <v>20</v>
      </c>
    </row>
    <row r="5" ht="19" customHeight="1" spans="1:17">
      <c r="A5" s="14" t="s">
        <v>21</v>
      </c>
      <c r="B5" s="15" t="s">
        <v>22</v>
      </c>
      <c r="C5" s="16">
        <v>359</v>
      </c>
      <c r="D5" s="17">
        <v>366</v>
      </c>
      <c r="E5" s="17">
        <v>366</v>
      </c>
      <c r="F5" s="18">
        <f t="shared" si="0"/>
        <v>1</v>
      </c>
      <c r="G5" s="17">
        <v>365</v>
      </c>
      <c r="H5" s="18">
        <f t="shared" si="1"/>
        <v>0.997267759562842</v>
      </c>
      <c r="I5" s="16">
        <v>1</v>
      </c>
      <c r="J5" s="16">
        <v>0</v>
      </c>
      <c r="K5" s="18">
        <f t="shared" si="2"/>
        <v>0</v>
      </c>
      <c r="L5" s="16">
        <v>0</v>
      </c>
      <c r="M5" s="18">
        <f t="shared" si="3"/>
        <v>1</v>
      </c>
      <c r="N5" s="16">
        <v>22</v>
      </c>
      <c r="O5" s="18">
        <f t="shared" si="4"/>
        <v>0.0601092896174863</v>
      </c>
      <c r="P5" s="43">
        <f t="shared" si="5"/>
        <v>99.9180327868853</v>
      </c>
      <c r="Q5" s="62" t="s">
        <v>20</v>
      </c>
    </row>
    <row r="6" ht="19" customHeight="1" spans="1:17">
      <c r="A6" s="14" t="s">
        <v>23</v>
      </c>
      <c r="B6" s="15" t="s">
        <v>24</v>
      </c>
      <c r="C6" s="16">
        <v>148</v>
      </c>
      <c r="D6" s="17">
        <v>146</v>
      </c>
      <c r="E6" s="17">
        <v>146</v>
      </c>
      <c r="F6" s="18">
        <f t="shared" si="0"/>
        <v>1</v>
      </c>
      <c r="G6" s="17">
        <v>145</v>
      </c>
      <c r="H6" s="18">
        <f t="shared" si="1"/>
        <v>0.993150684931507</v>
      </c>
      <c r="I6" s="16">
        <v>1</v>
      </c>
      <c r="J6" s="16">
        <v>0</v>
      </c>
      <c r="K6" s="18">
        <f t="shared" si="2"/>
        <v>0</v>
      </c>
      <c r="L6" s="16">
        <v>0</v>
      </c>
      <c r="M6" s="18">
        <f t="shared" si="3"/>
        <v>1</v>
      </c>
      <c r="N6" s="16">
        <v>12</v>
      </c>
      <c r="O6" s="18">
        <f t="shared" si="4"/>
        <v>0.0821917808219178</v>
      </c>
      <c r="P6" s="43">
        <f t="shared" si="5"/>
        <v>99.7945205479452</v>
      </c>
      <c r="Q6" s="62" t="s">
        <v>20</v>
      </c>
    </row>
    <row r="7" ht="19" customHeight="1" spans="1:17">
      <c r="A7" s="14" t="s">
        <v>25</v>
      </c>
      <c r="B7" s="15" t="s">
        <v>26</v>
      </c>
      <c r="C7" s="16">
        <v>381</v>
      </c>
      <c r="D7" s="17">
        <v>364</v>
      </c>
      <c r="E7" s="17">
        <v>364</v>
      </c>
      <c r="F7" s="18">
        <f t="shared" si="0"/>
        <v>1</v>
      </c>
      <c r="G7" s="17">
        <v>363</v>
      </c>
      <c r="H7" s="18">
        <f t="shared" si="1"/>
        <v>0.997252747252747</v>
      </c>
      <c r="I7" s="16">
        <v>1</v>
      </c>
      <c r="J7" s="16">
        <v>0</v>
      </c>
      <c r="K7" s="18">
        <f t="shared" si="2"/>
        <v>0</v>
      </c>
      <c r="L7" s="16">
        <v>0</v>
      </c>
      <c r="M7" s="18">
        <f t="shared" si="3"/>
        <v>1</v>
      </c>
      <c r="N7" s="16">
        <v>1</v>
      </c>
      <c r="O7" s="18">
        <f t="shared" si="4"/>
        <v>0.00274725274725275</v>
      </c>
      <c r="P7" s="43">
        <f t="shared" si="5"/>
        <v>99.9175824175824</v>
      </c>
      <c r="Q7" s="62" t="s">
        <v>20</v>
      </c>
    </row>
    <row r="8" ht="19" customHeight="1" spans="1:17">
      <c r="A8" s="14" t="s">
        <v>27</v>
      </c>
      <c r="B8" s="15" t="s">
        <v>28</v>
      </c>
      <c r="C8" s="16">
        <v>250</v>
      </c>
      <c r="D8" s="17">
        <v>234</v>
      </c>
      <c r="E8" s="17">
        <v>234</v>
      </c>
      <c r="F8" s="18">
        <f t="shared" si="0"/>
        <v>1</v>
      </c>
      <c r="G8" s="17">
        <v>234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0.995726495726496</v>
      </c>
      <c r="N8" s="16">
        <v>2</v>
      </c>
      <c r="O8" s="18">
        <f t="shared" si="4"/>
        <v>0.00854700854700855</v>
      </c>
      <c r="P8" s="43">
        <f t="shared" si="5"/>
        <v>99.9145299145299</v>
      </c>
      <c r="Q8" s="62" t="s">
        <v>20</v>
      </c>
    </row>
    <row r="9" ht="19" customHeight="1" spans="1:17">
      <c r="A9" s="14" t="s">
        <v>29</v>
      </c>
      <c r="B9" s="15" t="s">
        <v>30</v>
      </c>
      <c r="C9" s="16">
        <v>303</v>
      </c>
      <c r="D9" s="17">
        <v>292</v>
      </c>
      <c r="E9" s="17">
        <v>292</v>
      </c>
      <c r="F9" s="18">
        <f t="shared" si="0"/>
        <v>1</v>
      </c>
      <c r="G9" s="17">
        <v>292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4</v>
      </c>
      <c r="M9" s="18">
        <f t="shared" si="3"/>
        <v>0.986301369863014</v>
      </c>
      <c r="N9" s="16">
        <v>26</v>
      </c>
      <c r="O9" s="18">
        <f t="shared" si="4"/>
        <v>0.089041095890411</v>
      </c>
      <c r="P9" s="43">
        <f t="shared" si="5"/>
        <v>99.7260273972603</v>
      </c>
      <c r="Q9" s="62" t="s">
        <v>20</v>
      </c>
    </row>
    <row r="10" ht="19" customHeight="1" spans="1:17">
      <c r="A10" s="14" t="s">
        <v>31</v>
      </c>
      <c r="B10" s="15" t="s">
        <v>32</v>
      </c>
      <c r="C10" s="16">
        <v>278</v>
      </c>
      <c r="D10" s="17">
        <v>261</v>
      </c>
      <c r="E10" s="17">
        <v>261</v>
      </c>
      <c r="F10" s="18">
        <f t="shared" si="0"/>
        <v>1</v>
      </c>
      <c r="G10" s="17">
        <v>261</v>
      </c>
      <c r="H10" s="18">
        <f t="shared" si="1"/>
        <v>1</v>
      </c>
      <c r="I10" s="16">
        <v>0</v>
      </c>
      <c r="J10" s="16">
        <v>0</v>
      </c>
      <c r="K10" s="18">
        <f t="shared" si="2"/>
        <v>0</v>
      </c>
      <c r="L10" s="16">
        <v>2</v>
      </c>
      <c r="M10" s="18">
        <f t="shared" si="3"/>
        <v>0.992337164750958</v>
      </c>
      <c r="N10" s="16">
        <v>47</v>
      </c>
      <c r="O10" s="18">
        <f t="shared" si="4"/>
        <v>0.18007662835249</v>
      </c>
      <c r="P10" s="43">
        <f t="shared" si="5"/>
        <v>99.8467432950192</v>
      </c>
      <c r="Q10" s="62" t="s">
        <v>20</v>
      </c>
    </row>
    <row r="11" ht="19" customHeight="1" spans="1:17">
      <c r="A11" s="14" t="s">
        <v>33</v>
      </c>
      <c r="B11" s="15" t="s">
        <v>34</v>
      </c>
      <c r="C11" s="16">
        <v>95</v>
      </c>
      <c r="D11" s="17">
        <v>98</v>
      </c>
      <c r="E11" s="17">
        <v>98</v>
      </c>
      <c r="F11" s="18">
        <f t="shared" si="0"/>
        <v>1</v>
      </c>
      <c r="G11" s="17">
        <v>98</v>
      </c>
      <c r="H11" s="18">
        <f t="shared" si="1"/>
        <v>1</v>
      </c>
      <c r="I11" s="16">
        <v>0</v>
      </c>
      <c r="J11" s="16">
        <v>2</v>
      </c>
      <c r="K11" s="18">
        <f t="shared" si="2"/>
        <v>0.0204081632653061</v>
      </c>
      <c r="L11" s="16">
        <v>0</v>
      </c>
      <c r="M11" s="18">
        <f t="shared" si="3"/>
        <v>1</v>
      </c>
      <c r="N11" s="16">
        <v>12</v>
      </c>
      <c r="O11" s="18">
        <f t="shared" si="4"/>
        <v>0.122448979591837</v>
      </c>
      <c r="P11" s="43">
        <f t="shared" si="5"/>
        <v>99.5918367346939</v>
      </c>
      <c r="Q11" s="62" t="s">
        <v>20</v>
      </c>
    </row>
    <row r="12" ht="19" customHeight="1" spans="1:17">
      <c r="A12" s="14" t="s">
        <v>35</v>
      </c>
      <c r="B12" s="15" t="s">
        <v>36</v>
      </c>
      <c r="C12" s="16">
        <v>94</v>
      </c>
      <c r="D12" s="17">
        <v>82</v>
      </c>
      <c r="E12" s="17">
        <v>82</v>
      </c>
      <c r="F12" s="18">
        <f t="shared" si="0"/>
        <v>1</v>
      </c>
      <c r="G12" s="17">
        <v>82</v>
      </c>
      <c r="H12" s="18">
        <f t="shared" si="1"/>
        <v>1</v>
      </c>
      <c r="I12" s="16">
        <v>0</v>
      </c>
      <c r="J12" s="16">
        <v>1</v>
      </c>
      <c r="K12" s="18">
        <f t="shared" si="2"/>
        <v>0.0121951219512195</v>
      </c>
      <c r="L12" s="16">
        <v>1</v>
      </c>
      <c r="M12" s="18">
        <f t="shared" si="3"/>
        <v>0.98780487804878</v>
      </c>
      <c r="N12" s="16">
        <v>27</v>
      </c>
      <c r="O12" s="18">
        <f t="shared" si="4"/>
        <v>0.329268292682927</v>
      </c>
      <c r="P12" s="43">
        <f t="shared" si="5"/>
        <v>99.5121951219512</v>
      </c>
      <c r="Q12" s="62" t="s">
        <v>20</v>
      </c>
    </row>
    <row r="13" ht="19" customHeight="1" spans="1:17">
      <c r="A13" s="14" t="s">
        <v>37</v>
      </c>
      <c r="B13" s="15" t="s">
        <v>38</v>
      </c>
      <c r="C13" s="16">
        <v>50</v>
      </c>
      <c r="D13" s="17">
        <v>51</v>
      </c>
      <c r="E13" s="17">
        <v>51</v>
      </c>
      <c r="F13" s="18">
        <f t="shared" si="0"/>
        <v>1</v>
      </c>
      <c r="G13" s="17">
        <v>51</v>
      </c>
      <c r="H13" s="18">
        <f t="shared" si="1"/>
        <v>1</v>
      </c>
      <c r="I13" s="16">
        <v>0</v>
      </c>
      <c r="J13" s="16">
        <v>0</v>
      </c>
      <c r="K13" s="18">
        <f t="shared" si="2"/>
        <v>0</v>
      </c>
      <c r="L13" s="16">
        <v>0</v>
      </c>
      <c r="M13" s="18">
        <f t="shared" si="3"/>
        <v>1</v>
      </c>
      <c r="N13" s="16">
        <v>1</v>
      </c>
      <c r="O13" s="18">
        <f t="shared" si="4"/>
        <v>0.0196078431372549</v>
      </c>
      <c r="P13" s="43">
        <f t="shared" si="5"/>
        <v>100</v>
      </c>
      <c r="Q13" s="62" t="s">
        <v>20</v>
      </c>
    </row>
    <row r="14" ht="19" customHeight="1" spans="1:17">
      <c r="A14" s="14" t="s">
        <v>39</v>
      </c>
      <c r="B14" s="15" t="s">
        <v>40</v>
      </c>
      <c r="C14" s="16">
        <v>90</v>
      </c>
      <c r="D14" s="17">
        <v>89</v>
      </c>
      <c r="E14" s="17">
        <v>89</v>
      </c>
      <c r="F14" s="18">
        <f t="shared" si="0"/>
        <v>1</v>
      </c>
      <c r="G14" s="17">
        <v>88</v>
      </c>
      <c r="H14" s="18">
        <f t="shared" si="1"/>
        <v>0.98876404494382</v>
      </c>
      <c r="I14" s="16">
        <v>1</v>
      </c>
      <c r="J14" s="16">
        <v>0</v>
      </c>
      <c r="K14" s="18">
        <f t="shared" si="2"/>
        <v>0</v>
      </c>
      <c r="L14" s="16">
        <v>1</v>
      </c>
      <c r="M14" s="18">
        <f t="shared" si="3"/>
        <v>0.98876404494382</v>
      </c>
      <c r="N14" s="16">
        <v>3</v>
      </c>
      <c r="O14" s="18">
        <f t="shared" si="4"/>
        <v>0.0337078651685393</v>
      </c>
      <c r="P14" s="43">
        <f t="shared" si="5"/>
        <v>99.438202247191</v>
      </c>
      <c r="Q14" s="62" t="s">
        <v>20</v>
      </c>
    </row>
    <row r="15" ht="19" customHeight="1" spans="1:17">
      <c r="A15" s="14" t="s">
        <v>41</v>
      </c>
      <c r="B15" s="15" t="s">
        <v>42</v>
      </c>
      <c r="C15" s="16">
        <v>49</v>
      </c>
      <c r="D15" s="17">
        <v>47</v>
      </c>
      <c r="E15" s="17">
        <v>47</v>
      </c>
      <c r="F15" s="18">
        <f t="shared" si="0"/>
        <v>1</v>
      </c>
      <c r="G15" s="17">
        <v>47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0</v>
      </c>
      <c r="M15" s="18">
        <f t="shared" si="3"/>
        <v>1</v>
      </c>
      <c r="N15" s="16">
        <v>1</v>
      </c>
      <c r="O15" s="18">
        <f t="shared" si="4"/>
        <v>0.0212765957446809</v>
      </c>
      <c r="P15" s="43">
        <f t="shared" si="5"/>
        <v>100</v>
      </c>
      <c r="Q15" s="62" t="s">
        <v>20</v>
      </c>
    </row>
    <row r="16" ht="19" customHeight="1" spans="1:17">
      <c r="A16" s="14" t="s">
        <v>43</v>
      </c>
      <c r="B16" s="15" t="s">
        <v>44</v>
      </c>
      <c r="C16" s="16">
        <v>48</v>
      </c>
      <c r="D16" s="17">
        <v>50</v>
      </c>
      <c r="E16" s="17">
        <v>50</v>
      </c>
      <c r="F16" s="18">
        <f t="shared" si="0"/>
        <v>1</v>
      </c>
      <c r="G16" s="17">
        <v>50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4</v>
      </c>
      <c r="O16" s="18">
        <f t="shared" si="4"/>
        <v>0.08</v>
      </c>
      <c r="P16" s="43">
        <f t="shared" si="5"/>
        <v>100</v>
      </c>
      <c r="Q16" s="62" t="s">
        <v>20</v>
      </c>
    </row>
    <row r="17" ht="19" customHeight="1" spans="1:17">
      <c r="A17" s="14" t="s">
        <v>45</v>
      </c>
      <c r="B17" s="15" t="s">
        <v>46</v>
      </c>
      <c r="C17" s="16">
        <v>34</v>
      </c>
      <c r="D17" s="17">
        <v>40</v>
      </c>
      <c r="E17" s="17">
        <v>40</v>
      </c>
      <c r="F17" s="18">
        <f t="shared" si="0"/>
        <v>1</v>
      </c>
      <c r="G17" s="17">
        <v>39</v>
      </c>
      <c r="H17" s="18">
        <f t="shared" si="1"/>
        <v>0.975</v>
      </c>
      <c r="I17" s="16">
        <v>1</v>
      </c>
      <c r="J17" s="16">
        <v>0</v>
      </c>
      <c r="K17" s="18">
        <f t="shared" si="2"/>
        <v>0</v>
      </c>
      <c r="L17" s="16">
        <v>1</v>
      </c>
      <c r="M17" s="18">
        <f t="shared" si="3"/>
        <v>0.975</v>
      </c>
      <c r="N17" s="16">
        <v>11</v>
      </c>
      <c r="O17" s="18">
        <f t="shared" si="4"/>
        <v>0.275</v>
      </c>
      <c r="P17" s="43">
        <f t="shared" si="5"/>
        <v>98.75</v>
      </c>
      <c r="Q17" s="62" t="s">
        <v>20</v>
      </c>
    </row>
    <row r="18" ht="19" customHeight="1" spans="1:17">
      <c r="A18" s="14" t="s">
        <v>47</v>
      </c>
      <c r="B18" s="15" t="s">
        <v>48</v>
      </c>
      <c r="C18" s="16">
        <v>42</v>
      </c>
      <c r="D18" s="17">
        <v>41</v>
      </c>
      <c r="E18" s="17">
        <v>41</v>
      </c>
      <c r="F18" s="18">
        <f t="shared" si="0"/>
        <v>1</v>
      </c>
      <c r="G18" s="17">
        <v>41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0</v>
      </c>
      <c r="O18" s="18">
        <f t="shared" si="4"/>
        <v>0</v>
      </c>
      <c r="P18" s="43">
        <f t="shared" si="5"/>
        <v>100</v>
      </c>
      <c r="Q18" s="62" t="s">
        <v>20</v>
      </c>
    </row>
    <row r="19" ht="19" customHeight="1" spans="1:17">
      <c r="A19" s="14" t="s">
        <v>49</v>
      </c>
      <c r="B19" s="15" t="s">
        <v>50</v>
      </c>
      <c r="C19" s="16">
        <v>33</v>
      </c>
      <c r="D19" s="17">
        <v>32</v>
      </c>
      <c r="E19" s="17">
        <v>32</v>
      </c>
      <c r="F19" s="18">
        <f t="shared" si="0"/>
        <v>1</v>
      </c>
      <c r="G19" s="17">
        <v>32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0.96875</v>
      </c>
      <c r="N19" s="16">
        <v>5</v>
      </c>
      <c r="O19" s="18">
        <f t="shared" si="4"/>
        <v>0.15625</v>
      </c>
      <c r="P19" s="43">
        <f t="shared" si="5"/>
        <v>99.375</v>
      </c>
      <c r="Q19" s="62" t="s">
        <v>20</v>
      </c>
    </row>
    <row r="20" ht="19" customHeight="1" spans="1:17">
      <c r="A20" s="14" t="s">
        <v>51</v>
      </c>
      <c r="B20" s="15" t="s">
        <v>52</v>
      </c>
      <c r="C20" s="16">
        <v>12</v>
      </c>
      <c r="D20" s="17">
        <v>15</v>
      </c>
      <c r="E20" s="17">
        <v>15</v>
      </c>
      <c r="F20" s="18">
        <f t="shared" ref="F20:F49" si="6">IFERROR(E20/D20,"")</f>
        <v>1</v>
      </c>
      <c r="G20" s="17">
        <v>15</v>
      </c>
      <c r="H20" s="18">
        <f t="shared" ref="H20:H49" si="7">IFERROR(G20/D20,"")</f>
        <v>1</v>
      </c>
      <c r="I20" s="16">
        <v>0</v>
      </c>
      <c r="J20" s="16">
        <v>0</v>
      </c>
      <c r="K20" s="18">
        <f t="shared" ref="K20:K49" si="8">IFERROR(J20/D20,"")</f>
        <v>0</v>
      </c>
      <c r="L20" s="16">
        <v>0</v>
      </c>
      <c r="M20" s="18">
        <f t="shared" ref="M20:M49" si="9">IFERROR((D20-L20)/D20,"")</f>
        <v>1</v>
      </c>
      <c r="N20" s="16">
        <v>3</v>
      </c>
      <c r="O20" s="18">
        <f t="shared" ref="O20:O49" si="10">IFERROR(N20/D20,"")</f>
        <v>0.2</v>
      </c>
      <c r="P20" s="43">
        <f t="shared" ref="P20:P39" si="11">IFERROR(F20*30+H20*30+(1-K20)*20+20*M20,"")</f>
        <v>100</v>
      </c>
      <c r="Q20" s="62" t="s">
        <v>20</v>
      </c>
    </row>
    <row r="21" ht="19" customHeight="1" spans="1:17">
      <c r="A21" s="14" t="s">
        <v>53</v>
      </c>
      <c r="B21" s="15" t="s">
        <v>54</v>
      </c>
      <c r="C21" s="16">
        <v>25</v>
      </c>
      <c r="D21" s="17">
        <v>24</v>
      </c>
      <c r="E21" s="17">
        <v>24</v>
      </c>
      <c r="F21" s="18">
        <f t="shared" si="6"/>
        <v>1</v>
      </c>
      <c r="G21" s="17">
        <v>24</v>
      </c>
      <c r="H21" s="18">
        <f t="shared" si="7"/>
        <v>1</v>
      </c>
      <c r="I21" s="16">
        <v>0</v>
      </c>
      <c r="J21" s="16">
        <v>0</v>
      </c>
      <c r="K21" s="18">
        <f t="shared" si="8"/>
        <v>0</v>
      </c>
      <c r="L21" s="16">
        <v>0</v>
      </c>
      <c r="M21" s="18">
        <f t="shared" si="9"/>
        <v>1</v>
      </c>
      <c r="N21" s="16">
        <v>0</v>
      </c>
      <c r="O21" s="18">
        <f t="shared" si="10"/>
        <v>0</v>
      </c>
      <c r="P21" s="43">
        <f t="shared" si="11"/>
        <v>100</v>
      </c>
      <c r="Q21" s="62" t="s">
        <v>20</v>
      </c>
    </row>
    <row r="22" ht="19" customHeight="1" spans="1:17">
      <c r="A22" s="14" t="s">
        <v>55</v>
      </c>
      <c r="B22" s="15" t="s">
        <v>56</v>
      </c>
      <c r="C22" s="16">
        <v>46</v>
      </c>
      <c r="D22" s="17">
        <v>44</v>
      </c>
      <c r="E22" s="17">
        <v>44</v>
      </c>
      <c r="F22" s="18">
        <f t="shared" si="6"/>
        <v>1</v>
      </c>
      <c r="G22" s="17">
        <v>41</v>
      </c>
      <c r="H22" s="18">
        <f t="shared" si="7"/>
        <v>0.931818181818182</v>
      </c>
      <c r="I22" s="16">
        <v>3</v>
      </c>
      <c r="J22" s="16">
        <v>0</v>
      </c>
      <c r="K22" s="18">
        <f t="shared" si="8"/>
        <v>0</v>
      </c>
      <c r="L22" s="16">
        <v>1</v>
      </c>
      <c r="M22" s="18">
        <f t="shared" si="9"/>
        <v>0.977272727272727</v>
      </c>
      <c r="N22" s="16">
        <v>26</v>
      </c>
      <c r="O22" s="18">
        <f t="shared" si="10"/>
        <v>0.590909090909091</v>
      </c>
      <c r="P22" s="43">
        <f t="shared" si="11"/>
        <v>97.5</v>
      </c>
      <c r="Q22" s="62" t="s">
        <v>20</v>
      </c>
    </row>
    <row r="23" ht="19" customHeight="1" spans="1:17">
      <c r="A23" s="14" t="s">
        <v>57</v>
      </c>
      <c r="B23" s="15" t="s">
        <v>58</v>
      </c>
      <c r="C23" s="16">
        <v>17</v>
      </c>
      <c r="D23" s="17">
        <v>14</v>
      </c>
      <c r="E23" s="17">
        <v>14</v>
      </c>
      <c r="F23" s="18">
        <f t="shared" si="6"/>
        <v>1</v>
      </c>
      <c r="G23" s="17">
        <v>14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1</v>
      </c>
      <c r="O23" s="18">
        <f t="shared" si="10"/>
        <v>0.0714285714285714</v>
      </c>
      <c r="P23" s="43">
        <f t="shared" si="11"/>
        <v>100</v>
      </c>
      <c r="Q23" s="62" t="s">
        <v>20</v>
      </c>
    </row>
    <row r="24" ht="19" customHeight="1" spans="1:17">
      <c r="A24" s="14" t="s">
        <v>59</v>
      </c>
      <c r="B24" s="15" t="s">
        <v>60</v>
      </c>
      <c r="C24" s="16">
        <v>59</v>
      </c>
      <c r="D24" s="17">
        <v>52</v>
      </c>
      <c r="E24" s="17">
        <v>52</v>
      </c>
      <c r="F24" s="18">
        <f t="shared" si="6"/>
        <v>1</v>
      </c>
      <c r="G24" s="17">
        <v>52</v>
      </c>
      <c r="H24" s="18">
        <f t="shared" si="7"/>
        <v>1</v>
      </c>
      <c r="I24" s="16">
        <v>0</v>
      </c>
      <c r="J24" s="16">
        <v>0</v>
      </c>
      <c r="K24" s="18">
        <f t="shared" si="8"/>
        <v>0</v>
      </c>
      <c r="L24" s="16">
        <v>1</v>
      </c>
      <c r="M24" s="18">
        <f t="shared" si="9"/>
        <v>0.980769230769231</v>
      </c>
      <c r="N24" s="16">
        <v>6</v>
      </c>
      <c r="O24" s="18">
        <f t="shared" si="10"/>
        <v>0.115384615384615</v>
      </c>
      <c r="P24" s="43">
        <f t="shared" si="11"/>
        <v>99.6153846153846</v>
      </c>
      <c r="Q24" s="62" t="s">
        <v>20</v>
      </c>
    </row>
    <row r="25" ht="19" customHeight="1" spans="1:17">
      <c r="A25" s="14" t="s">
        <v>61</v>
      </c>
      <c r="B25" s="15" t="s">
        <v>62</v>
      </c>
      <c r="C25" s="16">
        <v>66</v>
      </c>
      <c r="D25" s="17">
        <v>68</v>
      </c>
      <c r="E25" s="17">
        <v>68</v>
      </c>
      <c r="F25" s="18">
        <f t="shared" si="6"/>
        <v>1</v>
      </c>
      <c r="G25" s="17">
        <v>68</v>
      </c>
      <c r="H25" s="18">
        <f t="shared" si="7"/>
        <v>1</v>
      </c>
      <c r="I25" s="16">
        <v>0</v>
      </c>
      <c r="J25" s="16">
        <v>0</v>
      </c>
      <c r="K25" s="18">
        <f t="shared" si="8"/>
        <v>0</v>
      </c>
      <c r="L25" s="16">
        <v>0</v>
      </c>
      <c r="M25" s="18">
        <f t="shared" si="9"/>
        <v>1</v>
      </c>
      <c r="N25" s="16">
        <v>2</v>
      </c>
      <c r="O25" s="18">
        <f t="shared" si="10"/>
        <v>0.0294117647058824</v>
      </c>
      <c r="P25" s="43">
        <f t="shared" si="11"/>
        <v>100</v>
      </c>
      <c r="Q25" s="62" t="s">
        <v>20</v>
      </c>
    </row>
    <row r="26" ht="19" customHeight="1" spans="1:17">
      <c r="A26" s="14" t="s">
        <v>63</v>
      </c>
      <c r="B26" s="15" t="s">
        <v>64</v>
      </c>
      <c r="C26" s="16">
        <v>13</v>
      </c>
      <c r="D26" s="17">
        <v>14</v>
      </c>
      <c r="E26" s="17">
        <v>14</v>
      </c>
      <c r="F26" s="18">
        <f t="shared" si="6"/>
        <v>1</v>
      </c>
      <c r="G26" s="17">
        <v>13</v>
      </c>
      <c r="H26" s="18">
        <f t="shared" si="7"/>
        <v>0.928571428571429</v>
      </c>
      <c r="I26" s="16">
        <v>1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2</v>
      </c>
      <c r="O26" s="18">
        <f t="shared" si="10"/>
        <v>0.142857142857143</v>
      </c>
      <c r="P26" s="43">
        <f t="shared" si="11"/>
        <v>97.8571428571429</v>
      </c>
      <c r="Q26" s="62" t="s">
        <v>20</v>
      </c>
    </row>
    <row r="27" ht="19" customHeight="1" spans="1:17">
      <c r="A27" s="14" t="s">
        <v>65</v>
      </c>
      <c r="B27" s="15" t="s">
        <v>66</v>
      </c>
      <c r="C27" s="16">
        <v>10</v>
      </c>
      <c r="D27" s="17">
        <v>10</v>
      </c>
      <c r="E27" s="17">
        <v>10</v>
      </c>
      <c r="F27" s="18">
        <f t="shared" si="6"/>
        <v>1</v>
      </c>
      <c r="G27" s="17">
        <v>9</v>
      </c>
      <c r="H27" s="18">
        <f t="shared" si="7"/>
        <v>0.9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5</v>
      </c>
      <c r="O27" s="18">
        <f t="shared" si="10"/>
        <v>0.5</v>
      </c>
      <c r="P27" s="43">
        <f t="shared" si="11"/>
        <v>97</v>
      </c>
      <c r="Q27" s="62" t="s">
        <v>20</v>
      </c>
    </row>
    <row r="28" ht="19" customHeight="1" spans="1:17">
      <c r="A28" s="14" t="s">
        <v>67</v>
      </c>
      <c r="B28" s="15" t="s">
        <v>68</v>
      </c>
      <c r="C28" s="16">
        <v>9</v>
      </c>
      <c r="D28" s="17">
        <v>8</v>
      </c>
      <c r="E28" s="17">
        <v>8</v>
      </c>
      <c r="F28" s="18">
        <f t="shared" si="6"/>
        <v>1</v>
      </c>
      <c r="G28" s="17">
        <v>7</v>
      </c>
      <c r="H28" s="18">
        <f t="shared" si="7"/>
        <v>0.875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1</v>
      </c>
      <c r="O28" s="18">
        <f t="shared" si="10"/>
        <v>0.125</v>
      </c>
      <c r="P28" s="43">
        <f t="shared" si="11"/>
        <v>96.25</v>
      </c>
      <c r="Q28" s="62" t="s">
        <v>20</v>
      </c>
    </row>
    <row r="29" ht="19" customHeight="1" spans="1:17">
      <c r="A29" s="14" t="s">
        <v>69</v>
      </c>
      <c r="B29" s="15" t="s">
        <v>70</v>
      </c>
      <c r="C29" s="16">
        <v>8</v>
      </c>
      <c r="D29" s="17">
        <v>8</v>
      </c>
      <c r="E29" s="17">
        <v>8</v>
      </c>
      <c r="F29" s="18">
        <f t="shared" si="6"/>
        <v>1</v>
      </c>
      <c r="G29" s="17">
        <v>8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0</v>
      </c>
      <c r="O29" s="18">
        <f t="shared" si="10"/>
        <v>0</v>
      </c>
      <c r="P29" s="43">
        <f t="shared" si="11"/>
        <v>100</v>
      </c>
      <c r="Q29" s="62" t="s">
        <v>20</v>
      </c>
    </row>
    <row r="30" ht="19" customHeight="1" spans="1:17">
      <c r="A30" s="14" t="s">
        <v>71</v>
      </c>
      <c r="B30" s="15" t="s">
        <v>72</v>
      </c>
      <c r="C30" s="16">
        <v>21</v>
      </c>
      <c r="D30" s="17">
        <v>19</v>
      </c>
      <c r="E30" s="17">
        <v>19</v>
      </c>
      <c r="F30" s="18">
        <f t="shared" si="6"/>
        <v>1</v>
      </c>
      <c r="G30" s="17">
        <v>19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0</v>
      </c>
      <c r="M30" s="18">
        <f t="shared" si="9"/>
        <v>1</v>
      </c>
      <c r="N30" s="16">
        <v>0</v>
      </c>
      <c r="O30" s="18">
        <f t="shared" si="10"/>
        <v>0</v>
      </c>
      <c r="P30" s="43">
        <f t="shared" si="11"/>
        <v>100</v>
      </c>
      <c r="Q30" s="62" t="s">
        <v>20</v>
      </c>
    </row>
    <row r="31" ht="19" customHeight="1" spans="1:17">
      <c r="A31" s="14" t="s">
        <v>73</v>
      </c>
      <c r="B31" s="15" t="s">
        <v>74</v>
      </c>
      <c r="C31" s="16">
        <v>8</v>
      </c>
      <c r="D31" s="17">
        <v>9</v>
      </c>
      <c r="E31" s="17">
        <v>9</v>
      </c>
      <c r="F31" s="18">
        <f t="shared" si="6"/>
        <v>1</v>
      </c>
      <c r="G31" s="17">
        <v>9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1</v>
      </c>
      <c r="O31" s="18">
        <f t="shared" si="10"/>
        <v>0.111111111111111</v>
      </c>
      <c r="P31" s="43">
        <f t="shared" si="11"/>
        <v>100</v>
      </c>
      <c r="Q31" s="62" t="s">
        <v>20</v>
      </c>
    </row>
    <row r="32" ht="19" customHeight="1" spans="1:17">
      <c r="A32" s="14" t="s">
        <v>75</v>
      </c>
      <c r="B32" s="15" t="s">
        <v>76</v>
      </c>
      <c r="C32" s="16">
        <v>4</v>
      </c>
      <c r="D32" s="17">
        <v>4</v>
      </c>
      <c r="E32" s="17">
        <v>4</v>
      </c>
      <c r="F32" s="18">
        <f t="shared" si="6"/>
        <v>1</v>
      </c>
      <c r="G32" s="17">
        <v>4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3</v>
      </c>
      <c r="O32" s="18">
        <f t="shared" si="10"/>
        <v>0.75</v>
      </c>
      <c r="P32" s="43">
        <f t="shared" si="11"/>
        <v>100</v>
      </c>
      <c r="Q32" s="62" t="s">
        <v>20</v>
      </c>
    </row>
    <row r="33" ht="19" customHeight="1" spans="1:17">
      <c r="A33" s="14" t="s">
        <v>77</v>
      </c>
      <c r="B33" s="15" t="s">
        <v>78</v>
      </c>
      <c r="C33" s="16">
        <v>6</v>
      </c>
      <c r="D33" s="17">
        <v>4</v>
      </c>
      <c r="E33" s="17">
        <v>4</v>
      </c>
      <c r="F33" s="18">
        <f t="shared" si="6"/>
        <v>1</v>
      </c>
      <c r="G33" s="17">
        <v>4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0</v>
      </c>
      <c r="M33" s="18">
        <f t="shared" si="9"/>
        <v>1</v>
      </c>
      <c r="N33" s="16">
        <v>1</v>
      </c>
      <c r="O33" s="18">
        <f t="shared" si="10"/>
        <v>0.25</v>
      </c>
      <c r="P33" s="43">
        <f t="shared" si="11"/>
        <v>100</v>
      </c>
      <c r="Q33" s="62" t="s">
        <v>20</v>
      </c>
    </row>
    <row r="34" ht="19" customHeight="1" spans="1:17">
      <c r="A34" s="14" t="s">
        <v>79</v>
      </c>
      <c r="B34" s="15" t="s">
        <v>80</v>
      </c>
      <c r="C34" s="16">
        <v>4</v>
      </c>
      <c r="D34" s="17">
        <v>4</v>
      </c>
      <c r="E34" s="17">
        <v>4</v>
      </c>
      <c r="F34" s="18">
        <f t="shared" si="6"/>
        <v>1</v>
      </c>
      <c r="G34" s="17">
        <v>4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2</v>
      </c>
      <c r="O34" s="18">
        <f t="shared" si="10"/>
        <v>0.5</v>
      </c>
      <c r="P34" s="43">
        <f t="shared" si="11"/>
        <v>100</v>
      </c>
      <c r="Q34" s="62" t="s">
        <v>20</v>
      </c>
    </row>
    <row r="35" ht="19" customHeight="1" spans="1:17">
      <c r="A35" s="14" t="s">
        <v>81</v>
      </c>
      <c r="B35" s="15" t="s">
        <v>82</v>
      </c>
      <c r="C35" s="16">
        <v>4</v>
      </c>
      <c r="D35" s="17">
        <v>6</v>
      </c>
      <c r="E35" s="17">
        <v>6</v>
      </c>
      <c r="F35" s="18">
        <f t="shared" si="6"/>
        <v>1</v>
      </c>
      <c r="G35" s="17">
        <v>6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1</v>
      </c>
      <c r="O35" s="18">
        <f t="shared" si="10"/>
        <v>0.166666666666667</v>
      </c>
      <c r="P35" s="43">
        <f t="shared" si="11"/>
        <v>100</v>
      </c>
      <c r="Q35" s="62" t="s">
        <v>20</v>
      </c>
    </row>
    <row r="36" ht="19" customHeight="1" spans="1:17">
      <c r="A36" s="14" t="s">
        <v>83</v>
      </c>
      <c r="B36" s="15" t="s">
        <v>84</v>
      </c>
      <c r="C36" s="16">
        <v>9</v>
      </c>
      <c r="D36" s="17">
        <v>10</v>
      </c>
      <c r="E36" s="17">
        <v>10</v>
      </c>
      <c r="F36" s="18">
        <f t="shared" si="6"/>
        <v>1</v>
      </c>
      <c r="G36" s="17">
        <v>10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1</v>
      </c>
      <c r="O36" s="18">
        <f t="shared" si="10"/>
        <v>0.1</v>
      </c>
      <c r="P36" s="43">
        <f t="shared" si="11"/>
        <v>100</v>
      </c>
      <c r="Q36" s="62" t="s">
        <v>20</v>
      </c>
    </row>
    <row r="37" ht="19" customHeight="1" spans="1:17">
      <c r="A37" s="14" t="s">
        <v>85</v>
      </c>
      <c r="B37" s="15" t="s">
        <v>86</v>
      </c>
      <c r="C37" s="16">
        <v>5</v>
      </c>
      <c r="D37" s="17">
        <v>5</v>
      </c>
      <c r="E37" s="17">
        <v>5</v>
      </c>
      <c r="F37" s="18">
        <f t="shared" si="6"/>
        <v>1</v>
      </c>
      <c r="G37" s="17">
        <v>5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43">
        <f t="shared" si="11"/>
        <v>100</v>
      </c>
      <c r="Q37" s="62" t="s">
        <v>20</v>
      </c>
    </row>
    <row r="38" ht="19" customHeight="1" spans="1:17">
      <c r="A38" s="14" t="s">
        <v>87</v>
      </c>
      <c r="B38" s="15" t="s">
        <v>88</v>
      </c>
      <c r="C38" s="16">
        <v>6</v>
      </c>
      <c r="D38" s="17">
        <v>6</v>
      </c>
      <c r="E38" s="17">
        <v>6</v>
      </c>
      <c r="F38" s="18">
        <f t="shared" si="6"/>
        <v>1</v>
      </c>
      <c r="G38" s="17">
        <v>6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3">
        <f t="shared" si="11"/>
        <v>100</v>
      </c>
      <c r="Q38" s="62" t="s">
        <v>20</v>
      </c>
    </row>
    <row r="39" ht="19" customHeight="1" spans="1:17">
      <c r="A39" s="14" t="s">
        <v>89</v>
      </c>
      <c r="B39" s="15" t="s">
        <v>90</v>
      </c>
      <c r="C39" s="16">
        <v>9</v>
      </c>
      <c r="D39" s="17">
        <v>11</v>
      </c>
      <c r="E39" s="17">
        <v>11</v>
      </c>
      <c r="F39" s="18">
        <f t="shared" si="6"/>
        <v>1</v>
      </c>
      <c r="G39" s="17">
        <v>11</v>
      </c>
      <c r="H39" s="18">
        <f t="shared" si="7"/>
        <v>1</v>
      </c>
      <c r="I39" s="16">
        <v>0</v>
      </c>
      <c r="J39" s="16">
        <v>1</v>
      </c>
      <c r="K39" s="18">
        <f t="shared" si="8"/>
        <v>0.0909090909090909</v>
      </c>
      <c r="L39" s="16">
        <v>0</v>
      </c>
      <c r="M39" s="18">
        <f t="shared" si="9"/>
        <v>1</v>
      </c>
      <c r="N39" s="16">
        <v>0</v>
      </c>
      <c r="O39" s="18">
        <f t="shared" si="10"/>
        <v>0</v>
      </c>
      <c r="P39" s="43">
        <f t="shared" si="11"/>
        <v>98.1818181818182</v>
      </c>
      <c r="Q39" s="62" t="s">
        <v>20</v>
      </c>
    </row>
    <row r="40" ht="19" customHeight="1" spans="1:17">
      <c r="A40" s="14" t="s">
        <v>91</v>
      </c>
      <c r="B40" s="15" t="s">
        <v>92</v>
      </c>
      <c r="C40" s="16">
        <v>17</v>
      </c>
      <c r="D40" s="17">
        <v>17</v>
      </c>
      <c r="E40" s="17">
        <v>17</v>
      </c>
      <c r="F40" s="18">
        <f t="shared" si="6"/>
        <v>1</v>
      </c>
      <c r="G40" s="17">
        <v>17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7</v>
      </c>
      <c r="O40" s="18">
        <f t="shared" si="10"/>
        <v>0.411764705882353</v>
      </c>
      <c r="P40" s="43">
        <v>100</v>
      </c>
      <c r="Q40" s="62" t="s">
        <v>20</v>
      </c>
    </row>
    <row r="41" ht="19" customHeight="1" spans="1:17">
      <c r="A41" s="14" t="s">
        <v>93</v>
      </c>
      <c r="B41" s="15" t="s">
        <v>94</v>
      </c>
      <c r="C41" s="16">
        <v>16</v>
      </c>
      <c r="D41" s="17">
        <v>17</v>
      </c>
      <c r="E41" s="17">
        <v>17</v>
      </c>
      <c r="F41" s="18">
        <f t="shared" si="6"/>
        <v>1</v>
      </c>
      <c r="G41" s="17">
        <v>17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0</v>
      </c>
      <c r="M41" s="18">
        <f t="shared" si="9"/>
        <v>1</v>
      </c>
      <c r="N41" s="16">
        <v>3</v>
      </c>
      <c r="O41" s="18">
        <f t="shared" si="10"/>
        <v>0.176470588235294</v>
      </c>
      <c r="P41" s="43">
        <f t="shared" ref="P41:P49" si="12">IFERROR(F41*30+H41*30+(1-K41)*20+20*M41,"")</f>
        <v>100</v>
      </c>
      <c r="Q41" s="62" t="s">
        <v>20</v>
      </c>
    </row>
    <row r="42" ht="19" customHeight="1" spans="1:17">
      <c r="A42" s="14" t="s">
        <v>95</v>
      </c>
      <c r="B42" s="15" t="s">
        <v>96</v>
      </c>
      <c r="C42" s="16">
        <v>5</v>
      </c>
      <c r="D42" s="17">
        <v>6</v>
      </c>
      <c r="E42" s="17">
        <v>6</v>
      </c>
      <c r="F42" s="18">
        <f t="shared" si="6"/>
        <v>1</v>
      </c>
      <c r="G42" s="17">
        <v>5</v>
      </c>
      <c r="H42" s="18">
        <f t="shared" si="7"/>
        <v>0.833333333333333</v>
      </c>
      <c r="I42" s="16">
        <v>1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3</v>
      </c>
      <c r="O42" s="18">
        <f t="shared" si="10"/>
        <v>0.5</v>
      </c>
      <c r="P42" s="43">
        <f t="shared" si="12"/>
        <v>95</v>
      </c>
      <c r="Q42" s="62" t="s">
        <v>20</v>
      </c>
    </row>
    <row r="43" ht="19" customHeight="1" spans="1:17">
      <c r="A43" s="14" t="s">
        <v>97</v>
      </c>
      <c r="B43" s="15" t="s">
        <v>98</v>
      </c>
      <c r="C43" s="16">
        <v>3</v>
      </c>
      <c r="D43" s="17">
        <v>3</v>
      </c>
      <c r="E43" s="17">
        <v>3</v>
      </c>
      <c r="F43" s="18">
        <f t="shared" si="6"/>
        <v>1</v>
      </c>
      <c r="G43" s="17">
        <v>3</v>
      </c>
      <c r="H43" s="18">
        <f t="shared" si="7"/>
        <v>1</v>
      </c>
      <c r="I43" s="16">
        <v>0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43">
        <f t="shared" si="12"/>
        <v>100</v>
      </c>
      <c r="Q43" s="62" t="s">
        <v>20</v>
      </c>
    </row>
    <row r="44" ht="19" customHeight="1" spans="1:17">
      <c r="A44" s="14" t="s">
        <v>99</v>
      </c>
      <c r="B44" s="15" t="s">
        <v>100</v>
      </c>
      <c r="C44" s="16">
        <v>1</v>
      </c>
      <c r="D44" s="17">
        <v>1</v>
      </c>
      <c r="E44" s="17">
        <v>1</v>
      </c>
      <c r="F44" s="18">
        <f t="shared" si="6"/>
        <v>1</v>
      </c>
      <c r="G44" s="17">
        <v>1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0</v>
      </c>
      <c r="M44" s="18">
        <f t="shared" si="9"/>
        <v>1</v>
      </c>
      <c r="N44" s="16">
        <v>0</v>
      </c>
      <c r="O44" s="18">
        <f t="shared" si="10"/>
        <v>0</v>
      </c>
      <c r="P44" s="43">
        <f t="shared" si="12"/>
        <v>100</v>
      </c>
      <c r="Q44" s="62" t="s">
        <v>20</v>
      </c>
    </row>
    <row r="45" ht="19" customHeight="1" spans="1:17">
      <c r="A45" s="14" t="s">
        <v>101</v>
      </c>
      <c r="B45" s="15" t="s">
        <v>102</v>
      </c>
      <c r="C45" s="16">
        <v>1</v>
      </c>
      <c r="D45" s="17">
        <v>1</v>
      </c>
      <c r="E45" s="17">
        <v>1</v>
      </c>
      <c r="F45" s="18">
        <f t="shared" si="6"/>
        <v>1</v>
      </c>
      <c r="G45" s="17">
        <v>1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0</v>
      </c>
      <c r="M45" s="18">
        <f t="shared" si="9"/>
        <v>1</v>
      </c>
      <c r="N45" s="16">
        <v>0</v>
      </c>
      <c r="O45" s="18">
        <f t="shared" si="10"/>
        <v>0</v>
      </c>
      <c r="P45" s="43">
        <f t="shared" si="12"/>
        <v>100</v>
      </c>
      <c r="Q45" s="62" t="s">
        <v>20</v>
      </c>
    </row>
    <row r="46" ht="19" customHeight="1" spans="1:17">
      <c r="A46" s="14" t="s">
        <v>103</v>
      </c>
      <c r="B46" s="15" t="s">
        <v>104</v>
      </c>
      <c r="C46" s="16">
        <v>2</v>
      </c>
      <c r="D46" s="17">
        <v>3</v>
      </c>
      <c r="E46" s="17">
        <v>3</v>
      </c>
      <c r="F46" s="18">
        <f t="shared" si="6"/>
        <v>1</v>
      </c>
      <c r="G46" s="17">
        <v>3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0</v>
      </c>
      <c r="O46" s="18">
        <f t="shared" si="10"/>
        <v>0</v>
      </c>
      <c r="P46" s="43">
        <f t="shared" si="12"/>
        <v>100</v>
      </c>
      <c r="Q46" s="62" t="s">
        <v>20</v>
      </c>
    </row>
    <row r="47" ht="19" customHeight="1" spans="1:17">
      <c r="A47" s="14" t="s">
        <v>105</v>
      </c>
      <c r="B47" s="15" t="s">
        <v>106</v>
      </c>
      <c r="C47" s="16">
        <v>2</v>
      </c>
      <c r="D47" s="17">
        <v>2</v>
      </c>
      <c r="E47" s="17">
        <v>2</v>
      </c>
      <c r="F47" s="18">
        <f t="shared" si="6"/>
        <v>1</v>
      </c>
      <c r="G47" s="17">
        <v>2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3">
        <f t="shared" si="12"/>
        <v>100</v>
      </c>
      <c r="Q47" s="62" t="s">
        <v>20</v>
      </c>
    </row>
    <row r="48" ht="19" customHeight="1" spans="1:17">
      <c r="A48" s="14" t="s">
        <v>107</v>
      </c>
      <c r="B48" s="15" t="s">
        <v>108</v>
      </c>
      <c r="C48" s="16">
        <v>1</v>
      </c>
      <c r="D48" s="17">
        <v>1</v>
      </c>
      <c r="E48" s="17">
        <v>1</v>
      </c>
      <c r="F48" s="18">
        <f t="shared" si="6"/>
        <v>1</v>
      </c>
      <c r="G48" s="17">
        <v>1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3">
        <f t="shared" si="12"/>
        <v>100</v>
      </c>
      <c r="Q48" s="62" t="s">
        <v>20</v>
      </c>
    </row>
    <row r="49" ht="19" customHeight="1" spans="1:17">
      <c r="A49" s="14" t="s">
        <v>109</v>
      </c>
      <c r="B49" s="15" t="s">
        <v>110</v>
      </c>
      <c r="C49" s="16">
        <v>2</v>
      </c>
      <c r="D49" s="17">
        <v>2</v>
      </c>
      <c r="E49" s="17">
        <v>2</v>
      </c>
      <c r="F49" s="18">
        <f t="shared" si="6"/>
        <v>1</v>
      </c>
      <c r="G49" s="17">
        <v>2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3">
        <f t="shared" si="12"/>
        <v>100</v>
      </c>
      <c r="Q49" s="62" t="s">
        <v>20</v>
      </c>
    </row>
    <row r="50" ht="19" customHeight="1" spans="1:17">
      <c r="A50" s="37" t="s">
        <v>111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ht="19" customHeight="1" spans="1:17">
      <c r="A51" s="14" t="s">
        <v>112</v>
      </c>
      <c r="B51" s="15" t="s">
        <v>113</v>
      </c>
      <c r="C51" s="16">
        <v>0</v>
      </c>
      <c r="D51" s="17">
        <v>0</v>
      </c>
      <c r="E51" s="17">
        <v>0</v>
      </c>
      <c r="F51" s="18" t="str">
        <f>IFERROR(E51/D51,"")</f>
        <v/>
      </c>
      <c r="G51" s="17">
        <v>0</v>
      </c>
      <c r="H51" s="18" t="str">
        <f>IFERROR(G51/D51,"")</f>
        <v/>
      </c>
      <c r="I51" s="16">
        <v>0</v>
      </c>
      <c r="J51" s="16">
        <v>0</v>
      </c>
      <c r="K51" s="18" t="str">
        <f>IFERROR(J51/D51,"")</f>
        <v/>
      </c>
      <c r="L51" s="16">
        <v>0</v>
      </c>
      <c r="M51" s="18" t="str">
        <f>IFERROR((D51-L51)/D51,"")</f>
        <v/>
      </c>
      <c r="N51" s="16">
        <v>0</v>
      </c>
      <c r="O51" s="18" t="str">
        <f>IFERROR(N51/D51,"")</f>
        <v/>
      </c>
      <c r="P51" s="43" t="str">
        <f>IFERROR(F51*30+H51*30+(1-K51)*20+20*M51,"")</f>
        <v/>
      </c>
      <c r="Q51" s="62"/>
    </row>
    <row r="52" ht="19" customHeight="1" spans="1:17">
      <c r="A52" s="14" t="s">
        <v>114</v>
      </c>
      <c r="B52" s="15" t="s">
        <v>115</v>
      </c>
      <c r="C52" s="16">
        <v>0</v>
      </c>
      <c r="D52" s="17">
        <v>0</v>
      </c>
      <c r="E52" s="17">
        <v>0</v>
      </c>
      <c r="F52" s="18" t="str">
        <f>IFERROR(E52/D52,"")</f>
        <v/>
      </c>
      <c r="G52" s="16">
        <v>0</v>
      </c>
      <c r="H52" s="18" t="str">
        <f>IFERROR(G52/D52,"")</f>
        <v/>
      </c>
      <c r="I52" s="16">
        <v>0</v>
      </c>
      <c r="J52" s="16">
        <v>0</v>
      </c>
      <c r="K52" s="18" t="str">
        <f>IFERROR(J52/D52,"")</f>
        <v/>
      </c>
      <c r="L52" s="16">
        <v>0</v>
      </c>
      <c r="M52" s="18" t="str">
        <f>IFERROR((D52-L52)/D52,"")</f>
        <v/>
      </c>
      <c r="N52" s="16">
        <v>0</v>
      </c>
      <c r="O52" s="18" t="str">
        <f>IFERROR(N52/D52,"")</f>
        <v/>
      </c>
      <c r="P52" s="43" t="str">
        <f>IFERROR(F52*30+H52*30+(1-K52)*20+20*M52,"")</f>
        <v/>
      </c>
      <c r="Q52" s="62"/>
    </row>
    <row r="53" ht="19" customHeight="1" spans="1:17">
      <c r="A53" s="14" t="s">
        <v>116</v>
      </c>
      <c r="B53" s="15" t="s">
        <v>117</v>
      </c>
      <c r="C53" s="16">
        <v>0</v>
      </c>
      <c r="D53" s="17">
        <v>0</v>
      </c>
      <c r="E53" s="17">
        <v>0</v>
      </c>
      <c r="F53" s="18" t="str">
        <f>IFERROR(E53/D53,"")</f>
        <v/>
      </c>
      <c r="G53" s="17"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 t="str">
        <f>IFERROR(N53/D53,"")</f>
        <v/>
      </c>
      <c r="P53" s="43" t="str">
        <f>IFERROR(F53*30+H53*30+(1-K53)*20+20*M53,"")</f>
        <v/>
      </c>
      <c r="Q53" s="62"/>
    </row>
    <row r="54" ht="19" customHeight="1" spans="1:17">
      <c r="A54" s="14" t="s">
        <v>118</v>
      </c>
      <c r="B54" s="15" t="s">
        <v>119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3" t="str">
        <f>IFERROR(F54*30+H54*30+(1-K54)*20+20*M54,"")</f>
        <v/>
      </c>
      <c r="Q54" s="62"/>
    </row>
    <row r="55" ht="19" customHeight="1" spans="1:17">
      <c r="A55" s="61" t="s">
        <v>120</v>
      </c>
      <c r="B55" s="61"/>
      <c r="C55" s="16">
        <f>SUM(C4:C53)</f>
        <v>3077</v>
      </c>
      <c r="D55" s="16">
        <f>SUM(D4:D53)</f>
        <v>3013</v>
      </c>
      <c r="E55" s="16">
        <f>SUM(E4:E53)</f>
        <v>3013</v>
      </c>
      <c r="F55" s="18">
        <f>IFERROR(E55/D55,"")</f>
        <v>1</v>
      </c>
      <c r="G55" s="16">
        <f>SUM(G4:G53)</f>
        <v>3000</v>
      </c>
      <c r="H55" s="18">
        <f>IFERROR(G55/D55,"")</f>
        <v>0.995685363425158</v>
      </c>
      <c r="I55" s="16">
        <f>SUM(I4:I53)</f>
        <v>13</v>
      </c>
      <c r="J55" s="16">
        <f>SUM(J4:J53)</f>
        <v>4</v>
      </c>
      <c r="K55" s="18">
        <f>IFERROR(J55/D55,"")</f>
        <v>0.00132758048456688</v>
      </c>
      <c r="L55" s="16">
        <f>SUM(L4:L54)</f>
        <v>15</v>
      </c>
      <c r="M55" s="18">
        <f>IFERROR((D55-L55)/D55,"")</f>
        <v>0.995021573182874</v>
      </c>
      <c r="N55" s="16">
        <f>SUM(N4:N52)</f>
        <v>295</v>
      </c>
      <c r="O55" s="18">
        <f>IFERROR(N55/D55,"")</f>
        <v>0.0979090607368072</v>
      </c>
      <c r="P55" s="43">
        <f>IFERROR(F55*30+H55*30+(1-K55)*20+20*M55,"")</f>
        <v>99.7444407567209</v>
      </c>
      <c r="Q55" s="62" t="s">
        <v>20</v>
      </c>
    </row>
    <row r="56" s="4" customFormat="1" ht="19" customHeight="1" spans="1:17">
      <c r="A56" s="57" t="s">
        <v>121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="4" customFormat="1" ht="19" customHeight="1" spans="1:17">
      <c r="A57" s="59" t="s">
        <v>122</v>
      </c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="4" customFormat="1" ht="19" customHeight="1" spans="1:17">
      <c r="A58" s="59" t="s">
        <v>123</v>
      </c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="4" customFormat="1" ht="19" customHeight="1" spans="1:17">
      <c r="A59" s="59" t="s">
        <v>124</v>
      </c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="4" customFormat="1" ht="19" customHeight="1" spans="1:17">
      <c r="A60" s="59" t="s">
        <v>125</v>
      </c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="4" customFormat="1" ht="19" customHeight="1" spans="1:17">
      <c r="A61" s="59" t="s">
        <v>126</v>
      </c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="4" customFormat="1" ht="19" customHeight="1" spans="3:17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ht="19" customHeight="1"/>
  </sheetData>
  <mergeCells count="9">
    <mergeCell ref="A1:Q1"/>
    <mergeCell ref="A50:Q50"/>
    <mergeCell ref="A55:B55"/>
    <mergeCell ref="A56:Q56"/>
    <mergeCell ref="A57:Q57"/>
    <mergeCell ref="A58:Q58"/>
    <mergeCell ref="A59:Q59"/>
    <mergeCell ref="A60:Q60"/>
    <mergeCell ref="A61:Q61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0"/>
  <sheetViews>
    <sheetView workbookViewId="0">
      <selection activeCell="L170" sqref="L170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127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40" t="s">
        <v>9</v>
      </c>
      <c r="J3" s="12" t="s">
        <v>10</v>
      </c>
      <c r="K3" s="12" t="s">
        <v>11</v>
      </c>
      <c r="L3" s="41" t="s">
        <v>12</v>
      </c>
      <c r="M3" s="12" t="s">
        <v>13</v>
      </c>
      <c r="N3" s="40" t="s">
        <v>14</v>
      </c>
      <c r="O3" s="42" t="s">
        <v>15</v>
      </c>
      <c r="P3" s="13" t="s">
        <v>16</v>
      </c>
    </row>
    <row r="4" ht="19" customHeight="1" spans="1:16">
      <c r="A4" s="14" t="s">
        <v>18</v>
      </c>
      <c r="B4" s="15" t="s">
        <v>19</v>
      </c>
      <c r="C4" s="16">
        <v>331</v>
      </c>
      <c r="D4" s="17">
        <v>336</v>
      </c>
      <c r="E4" s="17">
        <v>336</v>
      </c>
      <c r="F4" s="18">
        <f>IFERROR(E4/D4,"")</f>
        <v>1</v>
      </c>
      <c r="G4" s="17">
        <v>335</v>
      </c>
      <c r="H4" s="18">
        <f>IFERROR(G4/D4,"")</f>
        <v>0.99702380952381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0.994047619047619</v>
      </c>
      <c r="N4" s="16">
        <v>50</v>
      </c>
      <c r="O4" s="18">
        <f>IFERROR(N4/D4,"")</f>
        <v>0.148809523809524</v>
      </c>
      <c r="P4" s="43">
        <f>IFERROR(F4*30+H4*30+(1-K4)*20+20*M4,"")</f>
        <v>99.7916666666667</v>
      </c>
    </row>
    <row r="5" ht="19" customHeight="1" spans="1:16">
      <c r="A5" s="14"/>
      <c r="B5" s="15"/>
      <c r="C5" s="19">
        <v>101</v>
      </c>
      <c r="D5" s="19">
        <v>98</v>
      </c>
      <c r="E5" s="19">
        <v>98</v>
      </c>
      <c r="F5" s="20">
        <v>1</v>
      </c>
      <c r="G5" s="19">
        <v>98</v>
      </c>
      <c r="H5" s="21">
        <v>0.9694</v>
      </c>
      <c r="I5" s="19">
        <v>0</v>
      </c>
      <c r="J5" s="19">
        <v>0</v>
      </c>
      <c r="K5" s="21">
        <v>0.0102</v>
      </c>
      <c r="L5" s="19">
        <v>0</v>
      </c>
      <c r="M5" s="20">
        <v>0</v>
      </c>
      <c r="N5" s="19">
        <v>3</v>
      </c>
      <c r="O5" s="21">
        <v>0.0306</v>
      </c>
      <c r="P5" s="19">
        <v>98.9</v>
      </c>
    </row>
    <row r="6" s="1" customFormat="1" ht="19" customHeight="1" spans="1:16">
      <c r="A6" s="22"/>
      <c r="B6" s="23"/>
      <c r="C6" s="24">
        <f>SUM(C4:C5)</f>
        <v>432</v>
      </c>
      <c r="D6" s="24">
        <f>SUM(D4:D5)</f>
        <v>434</v>
      </c>
      <c r="E6" s="24">
        <f>SUM(E4:E5)</f>
        <v>434</v>
      </c>
      <c r="F6" s="24"/>
      <c r="G6" s="24">
        <f>SUM(G4:G5)</f>
        <v>433</v>
      </c>
      <c r="H6" s="24"/>
      <c r="I6" s="24">
        <f>SUM(I4:I5)</f>
        <v>1</v>
      </c>
      <c r="J6" s="24">
        <f>SUM(J4:J5)</f>
        <v>0</v>
      </c>
      <c r="K6" s="24"/>
      <c r="L6" s="24">
        <f>SUM(L4:L5)</f>
        <v>2</v>
      </c>
      <c r="M6" s="24"/>
      <c r="N6" s="24">
        <f>SUM(N4:N5)</f>
        <v>53</v>
      </c>
      <c r="O6" s="24"/>
      <c r="P6" s="44"/>
    </row>
    <row r="7" ht="19" customHeight="1" spans="1:16">
      <c r="A7" s="14" t="s">
        <v>21</v>
      </c>
      <c r="B7" s="15" t="s">
        <v>22</v>
      </c>
      <c r="C7" s="16">
        <v>297</v>
      </c>
      <c r="D7" s="17">
        <v>306</v>
      </c>
      <c r="E7" s="17">
        <v>306</v>
      </c>
      <c r="F7" s="18">
        <f>IFERROR(E7/D7,"")</f>
        <v>1</v>
      </c>
      <c r="G7" s="17">
        <v>305</v>
      </c>
      <c r="H7" s="18">
        <f>IFERROR(G7/D7,"")</f>
        <v>0.996732026143791</v>
      </c>
      <c r="I7" s="16">
        <v>1</v>
      </c>
      <c r="J7" s="16">
        <v>0</v>
      </c>
      <c r="K7" s="18">
        <f>IFERROR(J7/D7,"")</f>
        <v>0</v>
      </c>
      <c r="L7" s="16">
        <v>0</v>
      </c>
      <c r="M7" s="18">
        <f>IFERROR((D7-L7)/D7,"")</f>
        <v>1</v>
      </c>
      <c r="N7" s="16">
        <v>21</v>
      </c>
      <c r="O7" s="18">
        <f>IFERROR(N7/D7,"")</f>
        <v>0.0686274509803922</v>
      </c>
      <c r="P7" s="43">
        <f>IFERROR(F7*30+H7*30+(1-K7)*20+20*M7,"")</f>
        <v>99.9019607843137</v>
      </c>
    </row>
    <row r="8" ht="19" customHeight="1" spans="1:16">
      <c r="A8" s="14"/>
      <c r="B8" s="15"/>
      <c r="C8" s="19">
        <v>62</v>
      </c>
      <c r="D8" s="19">
        <v>61</v>
      </c>
      <c r="E8" s="19">
        <v>61</v>
      </c>
      <c r="F8" s="20">
        <v>1</v>
      </c>
      <c r="G8" s="19">
        <v>61</v>
      </c>
      <c r="H8" s="21">
        <v>0.9836</v>
      </c>
      <c r="I8" s="19">
        <v>0</v>
      </c>
      <c r="J8" s="19">
        <v>0</v>
      </c>
      <c r="K8" s="21">
        <v>0.0164</v>
      </c>
      <c r="L8" s="19">
        <v>0</v>
      </c>
      <c r="M8" s="20">
        <v>0</v>
      </c>
      <c r="N8" s="19">
        <v>1</v>
      </c>
      <c r="O8" s="21">
        <v>0.0164</v>
      </c>
      <c r="P8" s="19">
        <v>99.2</v>
      </c>
    </row>
    <row r="9" s="2" customFormat="1" ht="19" customHeight="1" spans="1:16">
      <c r="A9" s="25"/>
      <c r="B9" s="26"/>
      <c r="C9" s="27">
        <f>SUM(C7:C8)</f>
        <v>359</v>
      </c>
      <c r="D9" s="27">
        <f>SUM(D7:D8)</f>
        <v>367</v>
      </c>
      <c r="E9" s="27">
        <f>SUM(E7:E8)</f>
        <v>367</v>
      </c>
      <c r="F9" s="27"/>
      <c r="G9" s="27">
        <f>SUM(G7:G8)</f>
        <v>366</v>
      </c>
      <c r="H9" s="27"/>
      <c r="I9" s="27">
        <f>SUM(I7:I8)</f>
        <v>1</v>
      </c>
      <c r="J9" s="27">
        <f>SUM(J7:J8)</f>
        <v>0</v>
      </c>
      <c r="K9" s="27"/>
      <c r="L9" s="27">
        <f>SUM(L7:L8)</f>
        <v>0</v>
      </c>
      <c r="M9" s="27"/>
      <c r="N9" s="27">
        <f>SUM(N7:N8)</f>
        <v>22</v>
      </c>
      <c r="O9" s="27"/>
      <c r="P9" s="45"/>
    </row>
    <row r="10" ht="19" customHeight="1" spans="1:16">
      <c r="A10" s="14" t="s">
        <v>23</v>
      </c>
      <c r="B10" s="15" t="s">
        <v>24</v>
      </c>
      <c r="C10" s="16">
        <v>129</v>
      </c>
      <c r="D10" s="17">
        <v>127</v>
      </c>
      <c r="E10" s="17">
        <v>127</v>
      </c>
      <c r="F10" s="18">
        <f>IFERROR(E10/D10,"")</f>
        <v>1</v>
      </c>
      <c r="G10" s="17">
        <v>126</v>
      </c>
      <c r="H10" s="18">
        <f>IFERROR(G10/D10,"")</f>
        <v>0.992125984251969</v>
      </c>
      <c r="I10" s="16">
        <v>1</v>
      </c>
      <c r="J10" s="16">
        <v>0</v>
      </c>
      <c r="K10" s="18">
        <f>IFERROR(J10/D10,"")</f>
        <v>0</v>
      </c>
      <c r="L10" s="16">
        <v>0</v>
      </c>
      <c r="M10" s="18">
        <f>IFERROR((D10-L10)/D10,"")</f>
        <v>1</v>
      </c>
      <c r="N10" s="16">
        <v>12</v>
      </c>
      <c r="O10" s="18">
        <f>IFERROR(N10/D10,"")</f>
        <v>0.094488188976378</v>
      </c>
      <c r="P10" s="43">
        <f>IFERROR(F10*30+H10*30+(1-K10)*20+20*M10,"")</f>
        <v>99.7637795275591</v>
      </c>
    </row>
    <row r="11" ht="19" customHeight="1" spans="1:16">
      <c r="A11" s="14"/>
      <c r="B11" s="15"/>
      <c r="C11" s="19">
        <v>19</v>
      </c>
      <c r="D11" s="19">
        <v>19</v>
      </c>
      <c r="E11" s="19">
        <v>19</v>
      </c>
      <c r="F11" s="20">
        <v>1</v>
      </c>
      <c r="G11" s="19">
        <v>19</v>
      </c>
      <c r="H11" s="21">
        <v>0.8947</v>
      </c>
      <c r="I11" s="19">
        <v>0</v>
      </c>
      <c r="J11" s="19">
        <v>0</v>
      </c>
      <c r="K11" s="20">
        <v>0</v>
      </c>
      <c r="L11" s="19">
        <v>0</v>
      </c>
      <c r="M11" s="20">
        <v>0</v>
      </c>
      <c r="N11" s="19">
        <v>0</v>
      </c>
      <c r="O11" s="20">
        <v>0</v>
      </c>
      <c r="P11" s="19">
        <v>96.8</v>
      </c>
    </row>
    <row r="12" s="2" customFormat="1" ht="19" customHeight="1" spans="1:16">
      <c r="A12" s="25"/>
      <c r="B12" s="26"/>
      <c r="C12" s="28">
        <f>SUM(C10:C11)</f>
        <v>148</v>
      </c>
      <c r="D12" s="29">
        <f>SUM(D10:D11)</f>
        <v>146</v>
      </c>
      <c r="E12" s="29">
        <f>SUM(E10:E11)</f>
        <v>146</v>
      </c>
      <c r="F12" s="30"/>
      <c r="G12" s="29">
        <f>SUM(G10:G11)</f>
        <v>145</v>
      </c>
      <c r="H12" s="30"/>
      <c r="I12" s="28">
        <f>SUM(I10:I11)</f>
        <v>1</v>
      </c>
      <c r="J12" s="28">
        <f>SUM(J10:J11)</f>
        <v>0</v>
      </c>
      <c r="K12" s="30"/>
      <c r="L12" s="28">
        <f>SUM(L10:L11)</f>
        <v>0</v>
      </c>
      <c r="M12" s="30"/>
      <c r="N12" s="28">
        <f>SUM(N10:N11)</f>
        <v>12</v>
      </c>
      <c r="O12" s="30"/>
      <c r="P12" s="45"/>
    </row>
    <row r="13" ht="19" customHeight="1" spans="1:16">
      <c r="A13" s="14" t="s">
        <v>25</v>
      </c>
      <c r="B13" s="15" t="s">
        <v>26</v>
      </c>
      <c r="C13" s="16">
        <v>251</v>
      </c>
      <c r="D13" s="17">
        <v>242</v>
      </c>
      <c r="E13" s="17">
        <v>242</v>
      </c>
      <c r="F13" s="18">
        <f>IFERROR(E13/D13,"")</f>
        <v>1</v>
      </c>
      <c r="G13" s="17">
        <v>242</v>
      </c>
      <c r="H13" s="18">
        <f>IFERROR(G13/D13,"")</f>
        <v>1</v>
      </c>
      <c r="I13" s="16">
        <v>0</v>
      </c>
      <c r="J13" s="16">
        <v>0</v>
      </c>
      <c r="K13" s="18">
        <f>IFERROR(J13/D13,"")</f>
        <v>0</v>
      </c>
      <c r="L13" s="16">
        <v>0</v>
      </c>
      <c r="M13" s="18">
        <f>IFERROR((D13-L13)/D13,"")</f>
        <v>1</v>
      </c>
      <c r="N13" s="16">
        <v>1</v>
      </c>
      <c r="O13" s="18">
        <f>IFERROR(N13/D13,"")</f>
        <v>0.00413223140495868</v>
      </c>
      <c r="P13" s="43">
        <f>IFERROR(F13*30+H13*30+(1-K13)*20+20*M13,"")</f>
        <v>100</v>
      </c>
    </row>
    <row r="14" ht="19" customHeight="1" spans="1:16">
      <c r="A14" s="14"/>
      <c r="B14" s="15"/>
      <c r="C14" s="19">
        <v>130</v>
      </c>
      <c r="D14" s="19">
        <v>121</v>
      </c>
      <c r="E14" s="19">
        <v>121</v>
      </c>
      <c r="F14" s="20">
        <v>1</v>
      </c>
      <c r="G14" s="19">
        <v>121</v>
      </c>
      <c r="H14" s="20">
        <v>1</v>
      </c>
      <c r="I14" s="19">
        <v>0</v>
      </c>
      <c r="J14" s="19">
        <v>0</v>
      </c>
      <c r="K14" s="21">
        <v>0.0083</v>
      </c>
      <c r="L14" s="19">
        <v>0</v>
      </c>
      <c r="M14" s="20">
        <v>0</v>
      </c>
      <c r="N14" s="19">
        <v>0</v>
      </c>
      <c r="O14" s="20">
        <v>0</v>
      </c>
      <c r="P14" s="19">
        <v>99.8</v>
      </c>
    </row>
    <row r="15" s="2" customFormat="1" ht="19" customHeight="1" spans="1:16">
      <c r="A15" s="25"/>
      <c r="B15" s="26"/>
      <c r="C15" s="28">
        <f>SUM(C13:C14)</f>
        <v>381</v>
      </c>
      <c r="D15" s="29">
        <f>SUM(D13:D14)</f>
        <v>363</v>
      </c>
      <c r="E15" s="29">
        <f>SUM(E13:E14)</f>
        <v>363</v>
      </c>
      <c r="F15" s="30"/>
      <c r="G15" s="29">
        <f>SUM(G13:G14)</f>
        <v>363</v>
      </c>
      <c r="H15" s="30"/>
      <c r="I15" s="28">
        <f>SUM(I13:I14)</f>
        <v>0</v>
      </c>
      <c r="J15" s="28">
        <f>SUM(J13:J14)</f>
        <v>0</v>
      </c>
      <c r="K15" s="30"/>
      <c r="L15" s="28">
        <f>SUM(L13:L14)</f>
        <v>0</v>
      </c>
      <c r="M15" s="30"/>
      <c r="N15" s="28">
        <f>SUM(N13:N14)</f>
        <v>1</v>
      </c>
      <c r="O15" s="30"/>
      <c r="P15" s="45"/>
    </row>
    <row r="16" ht="19" customHeight="1" spans="1:16">
      <c r="A16" s="14" t="s">
        <v>27</v>
      </c>
      <c r="B16" s="15" t="s">
        <v>28</v>
      </c>
      <c r="C16" s="16">
        <v>175</v>
      </c>
      <c r="D16" s="17">
        <v>162</v>
      </c>
      <c r="E16" s="17">
        <v>162</v>
      </c>
      <c r="F16" s="18">
        <f>IFERROR(E16/D16,"")</f>
        <v>1</v>
      </c>
      <c r="G16" s="17">
        <v>162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0</v>
      </c>
      <c r="M16" s="18">
        <f>IFERROR((D16-L16)/D16,"")</f>
        <v>1</v>
      </c>
      <c r="N16" s="16">
        <v>2</v>
      </c>
      <c r="O16" s="18">
        <f>IFERROR(N16/D16,"")</f>
        <v>0.0123456790123457</v>
      </c>
      <c r="P16" s="43">
        <f>IFERROR(F16*30+H16*30+(1-K16)*20+20*M16,"")</f>
        <v>100</v>
      </c>
    </row>
    <row r="17" ht="19" customHeight="1" spans="1:16">
      <c r="A17" s="14"/>
      <c r="B17" s="15"/>
      <c r="C17" s="19">
        <v>75</v>
      </c>
      <c r="D17" s="19">
        <v>72</v>
      </c>
      <c r="E17" s="19">
        <v>72</v>
      </c>
      <c r="F17" s="20">
        <v>1</v>
      </c>
      <c r="G17" s="19">
        <v>72</v>
      </c>
      <c r="H17" s="21">
        <v>0.9861</v>
      </c>
      <c r="I17" s="19">
        <v>0</v>
      </c>
      <c r="J17" s="19">
        <v>0</v>
      </c>
      <c r="K17" s="21">
        <v>0.0139</v>
      </c>
      <c r="L17" s="19">
        <v>1</v>
      </c>
      <c r="M17" s="20">
        <v>0</v>
      </c>
      <c r="N17" s="19">
        <v>0</v>
      </c>
      <c r="O17" s="20">
        <v>0</v>
      </c>
      <c r="P17" s="19">
        <v>99.3</v>
      </c>
    </row>
    <row r="18" s="2" customFormat="1" ht="19" customHeight="1" spans="1:16">
      <c r="A18" s="25"/>
      <c r="B18" s="26"/>
      <c r="C18" s="28">
        <f>SUM(C16:C17)</f>
        <v>250</v>
      </c>
      <c r="D18" s="29">
        <f>SUM(D16:D17)</f>
        <v>234</v>
      </c>
      <c r="E18" s="29">
        <f>SUM(E16:E17)</f>
        <v>234</v>
      </c>
      <c r="F18" s="30"/>
      <c r="G18" s="29">
        <f>SUM(G16:G17)</f>
        <v>234</v>
      </c>
      <c r="H18" s="30"/>
      <c r="I18" s="28">
        <f>SUM(I16:I17)</f>
        <v>0</v>
      </c>
      <c r="J18" s="28">
        <f>SUM(J16:J17)</f>
        <v>0</v>
      </c>
      <c r="K18" s="30"/>
      <c r="L18" s="28">
        <f>SUM(L16:L17)</f>
        <v>1</v>
      </c>
      <c r="M18" s="30"/>
      <c r="N18" s="28">
        <f>SUM(N16:N17)</f>
        <v>2</v>
      </c>
      <c r="O18" s="30"/>
      <c r="P18" s="45"/>
    </row>
    <row r="19" ht="19" customHeight="1" spans="1:16">
      <c r="A19" s="14" t="s">
        <v>29</v>
      </c>
      <c r="B19" s="15" t="s">
        <v>30</v>
      </c>
      <c r="C19" s="16">
        <v>255</v>
      </c>
      <c r="D19" s="17">
        <v>247</v>
      </c>
      <c r="E19" s="17">
        <v>247</v>
      </c>
      <c r="F19" s="18">
        <f>IFERROR(E19/D19,"")</f>
        <v>1</v>
      </c>
      <c r="G19" s="17">
        <v>247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4</v>
      </c>
      <c r="M19" s="18">
        <f>IFERROR((D19-L19)/D19,"")</f>
        <v>0.983805668016194</v>
      </c>
      <c r="N19" s="16">
        <v>24</v>
      </c>
      <c r="O19" s="18">
        <f>IFERROR(N19/D19,"")</f>
        <v>0.097165991902834</v>
      </c>
      <c r="P19" s="43">
        <f>IFERROR(F19*30+H19*30+(1-K19)*20+20*M19,"")</f>
        <v>99.6761133603239</v>
      </c>
    </row>
    <row r="20" ht="19" customHeight="1" spans="1:16">
      <c r="A20" s="14"/>
      <c r="B20" s="15"/>
      <c r="C20" s="19">
        <v>48</v>
      </c>
      <c r="D20" s="19">
        <v>45</v>
      </c>
      <c r="E20" s="19">
        <v>45</v>
      </c>
      <c r="F20" s="20">
        <v>1</v>
      </c>
      <c r="G20" s="19">
        <v>45</v>
      </c>
      <c r="H20" s="21">
        <v>0.9778</v>
      </c>
      <c r="I20" s="19">
        <v>0</v>
      </c>
      <c r="J20" s="19">
        <v>0</v>
      </c>
      <c r="K20" s="20">
        <v>0</v>
      </c>
      <c r="L20" s="19">
        <v>0</v>
      </c>
      <c r="M20" s="20">
        <v>0</v>
      </c>
      <c r="N20" s="19">
        <v>2</v>
      </c>
      <c r="O20" s="21">
        <v>0.0444</v>
      </c>
      <c r="P20" s="19">
        <v>99.3</v>
      </c>
    </row>
    <row r="21" s="2" customFormat="1" ht="19" customHeight="1" spans="1:16">
      <c r="A21" s="25"/>
      <c r="B21" s="26"/>
      <c r="C21" s="27">
        <f>SUM(C19:C20)</f>
        <v>303</v>
      </c>
      <c r="D21" s="27">
        <f>SUM(D19:D20)</f>
        <v>292</v>
      </c>
      <c r="E21" s="27">
        <f>SUM(E19:E20)</f>
        <v>292</v>
      </c>
      <c r="F21" s="31"/>
      <c r="G21" s="27">
        <f>SUM(G19:G20)</f>
        <v>292</v>
      </c>
      <c r="H21" s="27"/>
      <c r="I21" s="27">
        <f>SUM(I19:I20)</f>
        <v>0</v>
      </c>
      <c r="J21" s="27">
        <f>SUM(J19:J20)</f>
        <v>0</v>
      </c>
      <c r="K21" s="27"/>
      <c r="L21" s="27">
        <f>SUM(L19:L20)</f>
        <v>4</v>
      </c>
      <c r="M21" s="27"/>
      <c r="N21" s="27">
        <f>SUM(N19:N20)</f>
        <v>26</v>
      </c>
      <c r="O21" s="27"/>
      <c r="P21" s="27"/>
    </row>
    <row r="22" ht="19" customHeight="1" spans="1:16">
      <c r="A22" s="14" t="s">
        <v>31</v>
      </c>
      <c r="B22" s="15" t="s">
        <v>32</v>
      </c>
      <c r="C22" s="16">
        <v>219</v>
      </c>
      <c r="D22" s="17">
        <v>212</v>
      </c>
      <c r="E22" s="17">
        <v>212</v>
      </c>
      <c r="F22" s="18">
        <f>IFERROR(E22/D22,"")</f>
        <v>1</v>
      </c>
      <c r="G22" s="17">
        <v>212</v>
      </c>
      <c r="H22" s="18">
        <f>IFERROR(G22/D22,"")</f>
        <v>1</v>
      </c>
      <c r="I22" s="16">
        <v>0</v>
      </c>
      <c r="J22" s="16">
        <v>0</v>
      </c>
      <c r="K22" s="18">
        <f>IFERROR(J22/D22,"")</f>
        <v>0</v>
      </c>
      <c r="L22" s="16">
        <v>1</v>
      </c>
      <c r="M22" s="18">
        <f>IFERROR((D22-L22)/D22,"")</f>
        <v>0.995283018867924</v>
      </c>
      <c r="N22" s="16">
        <v>44</v>
      </c>
      <c r="O22" s="18">
        <f>IFERROR(N22/D22,"")</f>
        <v>0.207547169811321</v>
      </c>
      <c r="P22" s="43">
        <f>IFERROR(F22*30+H22*30+(1-K22)*20+20*M22,"")</f>
        <v>99.9056603773585</v>
      </c>
    </row>
    <row r="23" ht="19" customHeight="1" spans="1:16">
      <c r="A23" s="14"/>
      <c r="B23" s="15"/>
      <c r="C23" s="19">
        <v>59</v>
      </c>
      <c r="D23" s="19">
        <v>49</v>
      </c>
      <c r="E23" s="19">
        <v>48</v>
      </c>
      <c r="F23" s="21">
        <v>0.9796</v>
      </c>
      <c r="G23" s="19">
        <v>48</v>
      </c>
      <c r="H23" s="21">
        <v>0.7959</v>
      </c>
      <c r="I23" s="19">
        <v>0</v>
      </c>
      <c r="J23" s="19">
        <v>0</v>
      </c>
      <c r="K23" s="21">
        <v>0.0204</v>
      </c>
      <c r="L23" s="19">
        <v>1</v>
      </c>
      <c r="M23" s="20">
        <v>0</v>
      </c>
      <c r="N23" s="19">
        <v>3</v>
      </c>
      <c r="O23" s="21">
        <v>0.0612</v>
      </c>
      <c r="P23" s="19">
        <v>92.9</v>
      </c>
    </row>
    <row r="24" s="2" customFormat="1" ht="19" customHeight="1" spans="1:16">
      <c r="A24" s="25"/>
      <c r="B24" s="26"/>
      <c r="C24" s="27">
        <f>SUM(C22:C23)</f>
        <v>278</v>
      </c>
      <c r="D24" s="27">
        <f>SUM(D22:D23)</f>
        <v>261</v>
      </c>
      <c r="E24" s="27">
        <f>SUM(E22:E23)</f>
        <v>260</v>
      </c>
      <c r="F24" s="27"/>
      <c r="G24" s="27">
        <f>SUM(G22:G23)</f>
        <v>260</v>
      </c>
      <c r="H24" s="27"/>
      <c r="I24" s="27">
        <f>SUM(I22:I23)</f>
        <v>0</v>
      </c>
      <c r="J24" s="27">
        <f>SUM(J22:J23)</f>
        <v>0</v>
      </c>
      <c r="K24" s="27"/>
      <c r="L24" s="27">
        <f>SUM(L22:L23)</f>
        <v>2</v>
      </c>
      <c r="M24" s="27"/>
      <c r="N24" s="27">
        <f>SUM(N22:N23)</f>
        <v>47</v>
      </c>
      <c r="O24" s="27"/>
      <c r="P24" s="45"/>
    </row>
    <row r="25" ht="19" customHeight="1" spans="1:16">
      <c r="A25" s="14" t="s">
        <v>33</v>
      </c>
      <c r="B25" s="15" t="s">
        <v>34</v>
      </c>
      <c r="C25" s="16">
        <v>76</v>
      </c>
      <c r="D25" s="17">
        <v>76</v>
      </c>
      <c r="E25" s="17">
        <v>76</v>
      </c>
      <c r="F25" s="18">
        <f>IFERROR(E25/D25,"")</f>
        <v>1</v>
      </c>
      <c r="G25" s="17">
        <v>76</v>
      </c>
      <c r="H25" s="18">
        <f>IFERROR(G25/D25,"")</f>
        <v>1</v>
      </c>
      <c r="I25" s="16">
        <v>0</v>
      </c>
      <c r="J25" s="16">
        <v>1</v>
      </c>
      <c r="K25" s="18">
        <f>IFERROR(J25/D25,"")</f>
        <v>0.0131578947368421</v>
      </c>
      <c r="L25" s="16">
        <v>0</v>
      </c>
      <c r="M25" s="18">
        <f>IFERROR((D25-L25)/D25,"")</f>
        <v>1</v>
      </c>
      <c r="N25" s="16">
        <v>4</v>
      </c>
      <c r="O25" s="18">
        <f>IFERROR(N25/D25,"")</f>
        <v>0.0526315789473684</v>
      </c>
      <c r="P25" s="43">
        <f>IFERROR(F25*30+H25*30+(1-K25)*20+20*M25,"")</f>
        <v>99.7368421052632</v>
      </c>
    </row>
    <row r="26" ht="19" customHeight="1" spans="1:16">
      <c r="A26" s="14"/>
      <c r="B26" s="15"/>
      <c r="C26" s="19">
        <v>19</v>
      </c>
      <c r="D26" s="19">
        <v>22</v>
      </c>
      <c r="E26" s="19">
        <v>22</v>
      </c>
      <c r="F26" s="20">
        <v>1</v>
      </c>
      <c r="G26" s="19">
        <v>22</v>
      </c>
      <c r="H26" s="21">
        <v>0.9091</v>
      </c>
      <c r="I26" s="19">
        <v>0</v>
      </c>
      <c r="J26" s="19">
        <v>1</v>
      </c>
      <c r="K26" s="21">
        <v>0.3182</v>
      </c>
      <c r="L26" s="19">
        <v>0</v>
      </c>
      <c r="M26" s="20">
        <v>0</v>
      </c>
      <c r="N26" s="19">
        <v>8</v>
      </c>
      <c r="O26" s="21">
        <v>0.3636</v>
      </c>
      <c r="P26" s="19">
        <v>90.9</v>
      </c>
    </row>
    <row r="27" s="2" customFormat="1" ht="19" customHeight="1" spans="1:16">
      <c r="A27" s="25"/>
      <c r="B27" s="26"/>
      <c r="C27" s="28">
        <f>SUM(C25:C26)</f>
        <v>95</v>
      </c>
      <c r="D27" s="29">
        <f>SUM(D25:D26)</f>
        <v>98</v>
      </c>
      <c r="E27" s="29">
        <f>SUM(E25:E26)</f>
        <v>98</v>
      </c>
      <c r="F27" s="30"/>
      <c r="G27" s="29">
        <f>SUM(G25:G26)</f>
        <v>98</v>
      </c>
      <c r="H27" s="30"/>
      <c r="I27" s="28">
        <f>SUM(I25:I26)</f>
        <v>0</v>
      </c>
      <c r="J27" s="28">
        <f>SUM(J25:J26)</f>
        <v>2</v>
      </c>
      <c r="K27" s="30"/>
      <c r="L27" s="28">
        <f>SUM(L25:L26)</f>
        <v>0</v>
      </c>
      <c r="M27" s="30"/>
      <c r="N27" s="28">
        <f>SUM(N25:N26)</f>
        <v>12</v>
      </c>
      <c r="O27" s="30"/>
      <c r="P27" s="45"/>
    </row>
    <row r="28" ht="19" customHeight="1" spans="1:16">
      <c r="A28" s="14" t="s">
        <v>35</v>
      </c>
      <c r="B28" s="15" t="s">
        <v>36</v>
      </c>
      <c r="C28" s="16">
        <v>72</v>
      </c>
      <c r="D28" s="17">
        <v>70</v>
      </c>
      <c r="E28" s="17">
        <v>70</v>
      </c>
      <c r="F28" s="18">
        <f>IFERROR(E28/D28,"")</f>
        <v>1</v>
      </c>
      <c r="G28" s="17">
        <v>70</v>
      </c>
      <c r="H28" s="18">
        <f>IFERROR(G28/D28,"")</f>
        <v>1</v>
      </c>
      <c r="I28" s="16">
        <v>0</v>
      </c>
      <c r="J28" s="16">
        <v>1</v>
      </c>
      <c r="K28" s="18">
        <f>IFERROR(J28/D28,"")</f>
        <v>0.0142857142857143</v>
      </c>
      <c r="L28" s="16">
        <v>1</v>
      </c>
      <c r="M28" s="18">
        <f>IFERROR((D28-L28)/D28,"")</f>
        <v>0.985714285714286</v>
      </c>
      <c r="N28" s="16">
        <v>25</v>
      </c>
      <c r="O28" s="18">
        <f>IFERROR(N28/D28,"")</f>
        <v>0.357142857142857</v>
      </c>
      <c r="P28" s="43">
        <f>IFERROR(F28*30+H28*30+(1-K28)*20+20*M28,"")</f>
        <v>99.4285714285714</v>
      </c>
    </row>
    <row r="29" ht="19" customHeight="1" spans="1:16">
      <c r="A29" s="14"/>
      <c r="B29" s="15"/>
      <c r="C29" s="19">
        <v>22</v>
      </c>
      <c r="D29" s="19">
        <v>12</v>
      </c>
      <c r="E29" s="19">
        <v>12</v>
      </c>
      <c r="F29" s="20">
        <v>1</v>
      </c>
      <c r="G29" s="19">
        <v>12</v>
      </c>
      <c r="H29" s="21">
        <v>0.9167</v>
      </c>
      <c r="I29" s="19">
        <v>0</v>
      </c>
      <c r="J29" s="19">
        <v>0</v>
      </c>
      <c r="K29" s="20">
        <v>0</v>
      </c>
      <c r="L29" s="19">
        <v>0</v>
      </c>
      <c r="M29" s="20">
        <v>0</v>
      </c>
      <c r="N29" s="19">
        <v>2</v>
      </c>
      <c r="O29" s="21">
        <v>0.1667</v>
      </c>
      <c r="P29" s="19">
        <v>97.5</v>
      </c>
    </row>
    <row r="30" s="2" customFormat="1" ht="19" customHeight="1" spans="1:16">
      <c r="A30" s="25"/>
      <c r="B30" s="26"/>
      <c r="C30" s="28">
        <f>SUM(C28:C29)</f>
        <v>94</v>
      </c>
      <c r="D30" s="29">
        <f>SUM(D28:D29)</f>
        <v>82</v>
      </c>
      <c r="E30" s="29">
        <f>SUM(E28:E29)</f>
        <v>82</v>
      </c>
      <c r="F30" s="30"/>
      <c r="G30" s="29">
        <f>SUM(G28:G29)</f>
        <v>82</v>
      </c>
      <c r="H30" s="30"/>
      <c r="I30" s="28">
        <f>SUM(I28:I29)</f>
        <v>0</v>
      </c>
      <c r="J30" s="28">
        <f>SUM(J28:J29)</f>
        <v>1</v>
      </c>
      <c r="K30" s="30"/>
      <c r="L30" s="28">
        <f>SUM(L28:L29)</f>
        <v>1</v>
      </c>
      <c r="M30" s="30"/>
      <c r="N30" s="28">
        <f>SUM(N28:N29)</f>
        <v>27</v>
      </c>
      <c r="O30" s="30"/>
      <c r="P30" s="45"/>
    </row>
    <row r="31" ht="19" customHeight="1" spans="1:16">
      <c r="A31" s="14" t="s">
        <v>37</v>
      </c>
      <c r="B31" s="15" t="s">
        <v>38</v>
      </c>
      <c r="C31" s="16">
        <v>45</v>
      </c>
      <c r="D31" s="17">
        <v>45</v>
      </c>
      <c r="E31" s="17">
        <v>45</v>
      </c>
      <c r="F31" s="18">
        <f>IFERROR(E31/D31,"")</f>
        <v>1</v>
      </c>
      <c r="G31" s="17">
        <v>45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0.0222222222222222</v>
      </c>
      <c r="P31" s="43">
        <f>IFERROR(F31*30+H31*30+(1-K31)*20+20*M31,"")</f>
        <v>100</v>
      </c>
    </row>
    <row r="32" ht="19" customHeight="1" spans="1:16">
      <c r="A32" s="14"/>
      <c r="B32" s="15"/>
      <c r="C32" s="19">
        <v>5</v>
      </c>
      <c r="D32" s="19">
        <v>6</v>
      </c>
      <c r="E32" s="19">
        <v>6</v>
      </c>
      <c r="F32" s="20">
        <v>1</v>
      </c>
      <c r="G32" s="19">
        <v>6</v>
      </c>
      <c r="H32" s="21">
        <v>0.8333</v>
      </c>
      <c r="I32" s="19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v>95</v>
      </c>
    </row>
    <row r="33" s="2" customFormat="1" ht="19" customHeight="1" spans="1:16">
      <c r="A33" s="25"/>
      <c r="B33" s="26"/>
      <c r="C33" s="28">
        <f>SUM(C31:C32)</f>
        <v>50</v>
      </c>
      <c r="D33" s="29">
        <f>SUM(D31:D32)</f>
        <v>51</v>
      </c>
      <c r="E33" s="29">
        <f>SUM(E31:E32)</f>
        <v>51</v>
      </c>
      <c r="F33" s="30"/>
      <c r="G33" s="29">
        <f>SUM(G31:G32)</f>
        <v>51</v>
      </c>
      <c r="H33" s="30"/>
      <c r="I33" s="28">
        <f>SUM(I31:I32)</f>
        <v>0</v>
      </c>
      <c r="J33" s="28">
        <f>SUM(J31:J32)</f>
        <v>0</v>
      </c>
      <c r="K33" s="30"/>
      <c r="L33" s="28">
        <f>SUM(L31:L32)</f>
        <v>0</v>
      </c>
      <c r="M33" s="30"/>
      <c r="N33" s="28">
        <f>SUM(N31:N32)</f>
        <v>1</v>
      </c>
      <c r="O33" s="30"/>
      <c r="P33" s="45"/>
    </row>
    <row r="34" ht="19" customHeight="1" spans="1:16">
      <c r="A34" s="14" t="s">
        <v>39</v>
      </c>
      <c r="B34" s="15" t="s">
        <v>40</v>
      </c>
      <c r="C34" s="16">
        <v>65</v>
      </c>
      <c r="D34" s="17">
        <v>61</v>
      </c>
      <c r="E34" s="17">
        <v>61</v>
      </c>
      <c r="F34" s="18">
        <f>IFERROR(E34/D34,"")</f>
        <v>1</v>
      </c>
      <c r="G34" s="17">
        <v>60</v>
      </c>
      <c r="H34" s="18">
        <f>IFERROR(G34/D34,"")</f>
        <v>0.983606557377049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0.983606557377049</v>
      </c>
      <c r="N34" s="16">
        <v>3</v>
      </c>
      <c r="O34" s="18">
        <f>IFERROR(N34/D34,"")</f>
        <v>0.0491803278688525</v>
      </c>
      <c r="P34" s="43">
        <f>IFERROR(F34*30+H34*30+(1-K34)*20+20*M34,"")</f>
        <v>99.1803278688525</v>
      </c>
    </row>
    <row r="35" ht="19" customHeight="1" spans="1:16">
      <c r="A35" s="14"/>
      <c r="B35" s="15"/>
      <c r="C35" s="19">
        <v>25</v>
      </c>
      <c r="D35" s="19">
        <v>28</v>
      </c>
      <c r="E35" s="19">
        <v>28</v>
      </c>
      <c r="F35" s="20">
        <v>1</v>
      </c>
      <c r="G35" s="19">
        <v>28</v>
      </c>
      <c r="H35" s="20">
        <v>1</v>
      </c>
      <c r="I35" s="19">
        <v>0</v>
      </c>
      <c r="J35" s="19">
        <v>0</v>
      </c>
      <c r="K35" s="20">
        <v>0</v>
      </c>
      <c r="L35" s="19">
        <v>0</v>
      </c>
      <c r="M35" s="20">
        <v>0</v>
      </c>
      <c r="N35" s="19">
        <v>0</v>
      </c>
      <c r="O35" s="20">
        <v>0</v>
      </c>
      <c r="P35" s="19">
        <v>100</v>
      </c>
    </row>
    <row r="36" s="2" customFormat="1" ht="19" customHeight="1" spans="1:16">
      <c r="A36" s="25"/>
      <c r="B36" s="26"/>
      <c r="C36" s="28">
        <f>SUM(C34:C35)</f>
        <v>90</v>
      </c>
      <c r="D36" s="29">
        <f>SUM(D34:D35)</f>
        <v>89</v>
      </c>
      <c r="E36" s="29">
        <f>SUM(E34:E35)</f>
        <v>89</v>
      </c>
      <c r="F36" s="30"/>
      <c r="G36" s="29">
        <f>SUM(G34:G35)</f>
        <v>88</v>
      </c>
      <c r="H36" s="30"/>
      <c r="I36" s="28">
        <f>SUM(I34:I35)</f>
        <v>1</v>
      </c>
      <c r="J36" s="28">
        <f>SUM(J34:J35)</f>
        <v>0</v>
      </c>
      <c r="K36" s="30"/>
      <c r="L36" s="28">
        <f>SUM(L34:L35)</f>
        <v>1</v>
      </c>
      <c r="M36" s="30"/>
      <c r="N36" s="28">
        <f>SUM(N34:N35)</f>
        <v>3</v>
      </c>
      <c r="O36" s="30"/>
      <c r="P36" s="45"/>
    </row>
    <row r="37" ht="19" customHeight="1" spans="1:16">
      <c r="A37" s="14" t="s">
        <v>41</v>
      </c>
      <c r="B37" s="15" t="s">
        <v>42</v>
      </c>
      <c r="C37" s="16">
        <v>37</v>
      </c>
      <c r="D37" s="17">
        <v>35</v>
      </c>
      <c r="E37" s="17">
        <v>35</v>
      </c>
      <c r="F37" s="18">
        <f>IFERROR(E37/D37,"")</f>
        <v>1</v>
      </c>
      <c r="G37" s="17">
        <v>35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0.0285714285714286</v>
      </c>
      <c r="P37" s="43">
        <f>IFERROR(F37*30+H37*30+(1-K37)*20+20*M37,"")</f>
        <v>100</v>
      </c>
    </row>
    <row r="38" ht="19" customHeight="1" spans="1:16">
      <c r="A38" s="14"/>
      <c r="B38" s="15"/>
      <c r="C38" s="19">
        <v>12</v>
      </c>
      <c r="D38" s="19">
        <v>12</v>
      </c>
      <c r="E38" s="19">
        <v>12</v>
      </c>
      <c r="F38" s="20">
        <v>1</v>
      </c>
      <c r="G38" s="19">
        <v>12</v>
      </c>
      <c r="H38" s="20">
        <v>1</v>
      </c>
      <c r="I38" s="19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v>100</v>
      </c>
    </row>
    <row r="39" s="2" customFormat="1" ht="19" customHeight="1" spans="1:16">
      <c r="A39" s="25"/>
      <c r="B39" s="26"/>
      <c r="C39" s="28">
        <f>SUM(C37:C38)</f>
        <v>49</v>
      </c>
      <c r="D39" s="29">
        <f>SUM(D37:D38)</f>
        <v>47</v>
      </c>
      <c r="E39" s="29">
        <f>SUM(E37:E38)</f>
        <v>47</v>
      </c>
      <c r="F39" s="30"/>
      <c r="G39" s="29">
        <f>SUM(G37:G38)</f>
        <v>47</v>
      </c>
      <c r="H39" s="30"/>
      <c r="I39" s="28">
        <f>SUM(I37:I38)</f>
        <v>0</v>
      </c>
      <c r="J39" s="28">
        <f>SUM(J37:J38)</f>
        <v>0</v>
      </c>
      <c r="K39" s="30"/>
      <c r="L39" s="28">
        <f>SUM(L37:L38)</f>
        <v>0</v>
      </c>
      <c r="M39" s="30"/>
      <c r="N39" s="28">
        <f>SUM(N37:N38)</f>
        <v>1</v>
      </c>
      <c r="O39" s="30"/>
      <c r="P39" s="45"/>
    </row>
    <row r="40" ht="19" customHeight="1" spans="1:16">
      <c r="A40" s="14" t="s">
        <v>43</v>
      </c>
      <c r="B40" s="15" t="s">
        <v>44</v>
      </c>
      <c r="C40" s="16">
        <v>38</v>
      </c>
      <c r="D40" s="17">
        <v>41</v>
      </c>
      <c r="E40" s="17">
        <v>41</v>
      </c>
      <c r="F40" s="18">
        <f>IFERROR(E40/D40,"")</f>
        <v>1</v>
      </c>
      <c r="G40" s="17">
        <v>41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1</v>
      </c>
      <c r="O40" s="18">
        <f>IFERROR(N40/D40,"")</f>
        <v>0.024390243902439</v>
      </c>
      <c r="P40" s="43">
        <f>IFERROR(F40*30+H40*30+(1-K40)*20+20*M40,"")</f>
        <v>100</v>
      </c>
    </row>
    <row r="41" ht="19" customHeight="1" spans="1:16">
      <c r="A41" s="14"/>
      <c r="B41" s="15"/>
      <c r="C41" s="19">
        <v>10</v>
      </c>
      <c r="D41" s="19">
        <v>9</v>
      </c>
      <c r="E41" s="19">
        <v>9</v>
      </c>
      <c r="F41" s="20">
        <v>1</v>
      </c>
      <c r="G41" s="19">
        <v>9</v>
      </c>
      <c r="H41" s="20">
        <v>1</v>
      </c>
      <c r="I41" s="19">
        <v>0</v>
      </c>
      <c r="J41" s="19">
        <v>0</v>
      </c>
      <c r="K41" s="20">
        <v>0</v>
      </c>
      <c r="L41" s="19">
        <v>0</v>
      </c>
      <c r="M41" s="20">
        <v>0</v>
      </c>
      <c r="N41" s="19">
        <v>3</v>
      </c>
      <c r="O41" s="21">
        <v>0.3333</v>
      </c>
      <c r="P41" s="19">
        <v>100</v>
      </c>
    </row>
    <row r="42" s="2" customFormat="1" ht="19" customHeight="1" spans="1:16">
      <c r="A42" s="25"/>
      <c r="B42" s="26"/>
      <c r="C42" s="28">
        <f>SUM(C40:C41)</f>
        <v>48</v>
      </c>
      <c r="D42" s="29">
        <f>SUM(D40:D41)</f>
        <v>50</v>
      </c>
      <c r="E42" s="29">
        <f>SUM(E40:E41)</f>
        <v>50</v>
      </c>
      <c r="F42" s="30"/>
      <c r="G42" s="29">
        <f>SUM(G40:G41)</f>
        <v>50</v>
      </c>
      <c r="H42" s="30"/>
      <c r="I42" s="28">
        <f>SUM(I40:I41)</f>
        <v>0</v>
      </c>
      <c r="J42" s="28">
        <f>SUM(J40:J41)</f>
        <v>0</v>
      </c>
      <c r="K42" s="30"/>
      <c r="L42" s="28">
        <f>SUM(L40:L41)</f>
        <v>0</v>
      </c>
      <c r="M42" s="30"/>
      <c r="N42" s="28">
        <f>SUM(N40:N41)</f>
        <v>4</v>
      </c>
      <c r="O42" s="30"/>
      <c r="P42" s="45"/>
    </row>
    <row r="43" ht="19" customHeight="1" spans="1:16">
      <c r="A43" s="14" t="s">
        <v>45</v>
      </c>
      <c r="B43" s="15" t="s">
        <v>46</v>
      </c>
      <c r="C43" s="16">
        <v>28</v>
      </c>
      <c r="D43" s="17">
        <v>34</v>
      </c>
      <c r="E43" s="17">
        <v>34</v>
      </c>
      <c r="F43" s="18">
        <f>IFERROR(E43/D43,"")</f>
        <v>1</v>
      </c>
      <c r="G43" s="17">
        <v>33</v>
      </c>
      <c r="H43" s="18">
        <f>IFERROR(G43/D43,"")</f>
        <v>0.970588235294118</v>
      </c>
      <c r="I43" s="16">
        <v>1</v>
      </c>
      <c r="J43" s="16">
        <v>0</v>
      </c>
      <c r="K43" s="18">
        <f>IFERROR(J43/D43,"")</f>
        <v>0</v>
      </c>
      <c r="L43" s="16">
        <v>1</v>
      </c>
      <c r="M43" s="18">
        <f>IFERROR((D43-L43)/D43,"")</f>
        <v>0.970588235294118</v>
      </c>
      <c r="N43" s="16">
        <v>10</v>
      </c>
      <c r="O43" s="18">
        <f>IFERROR(N43/D43,"")</f>
        <v>0.294117647058824</v>
      </c>
      <c r="P43" s="43">
        <f>IFERROR(F43*30+H43*30+(1-K43)*20+20*M43,"")</f>
        <v>98.5294117647059</v>
      </c>
    </row>
    <row r="44" ht="19" customHeight="1" spans="1:16">
      <c r="A44" s="14"/>
      <c r="B44" s="15"/>
      <c r="C44" s="19">
        <v>6</v>
      </c>
      <c r="D44" s="19">
        <v>6</v>
      </c>
      <c r="E44" s="19">
        <v>6</v>
      </c>
      <c r="F44" s="20">
        <v>1</v>
      </c>
      <c r="G44" s="19">
        <v>6</v>
      </c>
      <c r="H44" s="21">
        <v>0.8333</v>
      </c>
      <c r="I44" s="19">
        <v>0</v>
      </c>
      <c r="J44" s="19">
        <v>0</v>
      </c>
      <c r="K44" s="20">
        <v>0</v>
      </c>
      <c r="L44" s="19">
        <v>0</v>
      </c>
      <c r="M44" s="20">
        <v>0</v>
      </c>
      <c r="N44" s="19">
        <v>1</v>
      </c>
      <c r="O44" s="21">
        <v>0.1667</v>
      </c>
      <c r="P44" s="19">
        <v>95</v>
      </c>
    </row>
    <row r="45" s="2" customFormat="1" ht="19" customHeight="1" spans="1:16">
      <c r="A45" s="25"/>
      <c r="B45" s="26"/>
      <c r="C45" s="28">
        <f>SUM(C43:C44)</f>
        <v>34</v>
      </c>
      <c r="D45" s="29">
        <f>SUM(D43:D44)</f>
        <v>40</v>
      </c>
      <c r="E45" s="29">
        <f>SUM(E43:E44)</f>
        <v>40</v>
      </c>
      <c r="F45" s="30"/>
      <c r="G45" s="29">
        <f>SUM(G43:G44)</f>
        <v>39</v>
      </c>
      <c r="H45" s="30"/>
      <c r="I45" s="28">
        <f>SUM(I43:I44)</f>
        <v>1</v>
      </c>
      <c r="J45" s="28">
        <f>SUM(J43:J44)</f>
        <v>0</v>
      </c>
      <c r="K45" s="30"/>
      <c r="L45" s="28">
        <f>SUM(L43:L44)</f>
        <v>1</v>
      </c>
      <c r="M45" s="30"/>
      <c r="N45" s="28">
        <f>SUM(N43:N44)</f>
        <v>11</v>
      </c>
      <c r="O45" s="30"/>
      <c r="P45" s="45"/>
    </row>
    <row r="46" ht="19" customHeight="1" spans="1:16">
      <c r="A46" s="14" t="s">
        <v>47</v>
      </c>
      <c r="B46" s="15" t="s">
        <v>48</v>
      </c>
      <c r="C46" s="16">
        <v>34</v>
      </c>
      <c r="D46" s="17">
        <v>30</v>
      </c>
      <c r="E46" s="17">
        <v>30</v>
      </c>
      <c r="F46" s="18">
        <f>IFERROR(E46/D46,"")</f>
        <v>1</v>
      </c>
      <c r="G46" s="17">
        <v>30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0</v>
      </c>
      <c r="O46" s="18">
        <f>IFERROR(N46/D46,"")</f>
        <v>0</v>
      </c>
      <c r="P46" s="43">
        <f>IFERROR(F46*30+H46*30+(1-K46)*20+20*M46,"")</f>
        <v>100</v>
      </c>
    </row>
    <row r="47" ht="19" customHeight="1" spans="1:16">
      <c r="A47" s="14"/>
      <c r="B47" s="15"/>
      <c r="C47" s="19">
        <v>8</v>
      </c>
      <c r="D47" s="19">
        <v>11</v>
      </c>
      <c r="E47" s="19">
        <v>11</v>
      </c>
      <c r="F47" s="20">
        <v>1</v>
      </c>
      <c r="G47" s="19">
        <v>11</v>
      </c>
      <c r="H47" s="20">
        <v>1</v>
      </c>
      <c r="I47" s="19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v>100</v>
      </c>
    </row>
    <row r="48" s="2" customFormat="1" ht="19" customHeight="1" spans="1:16">
      <c r="A48" s="25"/>
      <c r="B48" s="26"/>
      <c r="C48" s="28">
        <f>SUM(C46:C47)</f>
        <v>42</v>
      </c>
      <c r="D48" s="29">
        <f>SUM(D46:D47)</f>
        <v>41</v>
      </c>
      <c r="E48" s="29">
        <f>SUM(E46:E47)</f>
        <v>41</v>
      </c>
      <c r="F48" s="30"/>
      <c r="G48" s="29">
        <f>SUM(G46:G47)</f>
        <v>41</v>
      </c>
      <c r="H48" s="30"/>
      <c r="I48" s="28">
        <f>SUM(I46:I47)</f>
        <v>0</v>
      </c>
      <c r="J48" s="28">
        <f>SUM(J46:J47)</f>
        <v>0</v>
      </c>
      <c r="K48" s="30"/>
      <c r="L48" s="28">
        <f>SUM(L46:L47)</f>
        <v>0</v>
      </c>
      <c r="M48" s="30"/>
      <c r="N48" s="28">
        <f>SUM(N46:N47)</f>
        <v>0</v>
      </c>
      <c r="O48" s="30"/>
      <c r="P48" s="45"/>
    </row>
    <row r="49" ht="19" customHeight="1" spans="1:16">
      <c r="A49" s="14" t="s">
        <v>49</v>
      </c>
      <c r="B49" s="15" t="s">
        <v>50</v>
      </c>
      <c r="C49" s="16">
        <v>26</v>
      </c>
      <c r="D49" s="17">
        <v>25</v>
      </c>
      <c r="E49" s="17">
        <v>25</v>
      </c>
      <c r="F49" s="18">
        <f>IFERROR(E49/D49,"")</f>
        <v>1</v>
      </c>
      <c r="G49" s="17">
        <v>25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0.96</v>
      </c>
      <c r="N49" s="16">
        <v>3</v>
      </c>
      <c r="O49" s="18">
        <f>IFERROR(N49/D49,"")</f>
        <v>0.12</v>
      </c>
      <c r="P49" s="43">
        <f>IFERROR(F49*30+H49*30+(1-K49)*20+20*M49,"")</f>
        <v>99.2</v>
      </c>
    </row>
    <row r="50" ht="19" customHeight="1" spans="1:16">
      <c r="A50" s="14"/>
      <c r="B50" s="32"/>
      <c r="C50" s="19">
        <v>7</v>
      </c>
      <c r="D50" s="19">
        <v>7</v>
      </c>
      <c r="E50" s="19">
        <v>7</v>
      </c>
      <c r="F50" s="20">
        <v>1</v>
      </c>
      <c r="G50" s="19">
        <v>7</v>
      </c>
      <c r="H50" s="21">
        <v>0.8571</v>
      </c>
      <c r="I50" s="19">
        <v>0</v>
      </c>
      <c r="J50" s="19">
        <v>0</v>
      </c>
      <c r="K50" s="21">
        <v>0.2857</v>
      </c>
      <c r="L50" s="19">
        <v>0</v>
      </c>
      <c r="M50" s="20">
        <v>0</v>
      </c>
      <c r="N50" s="19">
        <v>2</v>
      </c>
      <c r="O50" s="21">
        <v>0.2857</v>
      </c>
      <c r="P50" s="19">
        <v>90</v>
      </c>
    </row>
    <row r="51" s="2" customFormat="1" ht="19" customHeight="1" spans="1:16">
      <c r="A51" s="25"/>
      <c r="B51" s="33"/>
      <c r="C51" s="34">
        <f>SUM(C49:C50)</f>
        <v>33</v>
      </c>
      <c r="D51" s="35">
        <f>SUM(D49:D50)</f>
        <v>32</v>
      </c>
      <c r="E51" s="35">
        <f>SUM(E49:E50)</f>
        <v>32</v>
      </c>
      <c r="F51" s="30"/>
      <c r="G51" s="35">
        <f>SUM(G49:G50)</f>
        <v>32</v>
      </c>
      <c r="H51" s="30"/>
      <c r="I51" s="34">
        <f>SUM(I49:I50)</f>
        <v>0</v>
      </c>
      <c r="J51" s="34">
        <f>SUM(J49:J50)</f>
        <v>0</v>
      </c>
      <c r="K51" s="30"/>
      <c r="L51" s="34">
        <f>SUM(L49:L50)</f>
        <v>1</v>
      </c>
      <c r="M51" s="30"/>
      <c r="N51" s="34">
        <f>SUM(N49:N50)</f>
        <v>5</v>
      </c>
      <c r="O51" s="30"/>
      <c r="P51" s="45"/>
    </row>
    <row r="52" ht="19" customHeight="1" spans="1:16">
      <c r="A52" s="14" t="s">
        <v>51</v>
      </c>
      <c r="B52" t="s">
        <v>128</v>
      </c>
      <c r="C52" s="36"/>
      <c r="D52" s="36"/>
      <c r="E52" s="36"/>
      <c r="F52" s="18"/>
      <c r="G52" s="36"/>
      <c r="H52" s="18"/>
      <c r="I52" s="36"/>
      <c r="J52" s="36"/>
      <c r="K52" s="18"/>
      <c r="L52" s="36"/>
      <c r="M52" s="18"/>
      <c r="N52" s="36"/>
      <c r="O52" s="18"/>
      <c r="P52" s="43"/>
    </row>
    <row r="53" ht="19" customHeight="1" spans="1:16">
      <c r="A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3"/>
    </row>
    <row r="54" s="3" customFormat="1" ht="19" customHeight="1" spans="1:16">
      <c r="A54" s="37"/>
      <c r="C54" s="38"/>
      <c r="D54" s="38"/>
      <c r="E54" s="38"/>
      <c r="F54" s="39"/>
      <c r="G54" s="38"/>
      <c r="H54" s="39"/>
      <c r="I54" s="38"/>
      <c r="J54" s="38"/>
      <c r="K54" s="39"/>
      <c r="L54" s="38"/>
      <c r="M54" s="39"/>
      <c r="N54" s="38"/>
      <c r="O54" s="39"/>
      <c r="P54" s="46"/>
    </row>
    <row r="55" ht="19" customHeight="1" spans="1:16">
      <c r="A55" s="14" t="s">
        <v>53</v>
      </c>
      <c r="B55" s="15" t="s">
        <v>52</v>
      </c>
      <c r="C55" s="16">
        <v>10</v>
      </c>
      <c r="D55" s="17">
        <v>13</v>
      </c>
      <c r="E55" s="17">
        <v>13</v>
      </c>
      <c r="F55" s="18">
        <f>IFERROR(E55/D55,"")</f>
        <v>1</v>
      </c>
      <c r="G55" s="17">
        <v>13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0.230769230769231</v>
      </c>
      <c r="P55" s="43">
        <f>IFERROR(F55*30+H55*30+(1-K55)*20+20*M55,"")</f>
        <v>100</v>
      </c>
    </row>
    <row r="56" ht="19" customHeight="1" spans="1:16">
      <c r="A56" s="14"/>
      <c r="B56" s="15"/>
      <c r="C56" s="19">
        <v>2</v>
      </c>
      <c r="D56" s="19">
        <v>2</v>
      </c>
      <c r="E56" s="19">
        <v>2</v>
      </c>
      <c r="F56" s="20">
        <v>1</v>
      </c>
      <c r="G56" s="19">
        <v>2</v>
      </c>
      <c r="H56" s="20">
        <v>1</v>
      </c>
      <c r="I56" s="19">
        <v>0</v>
      </c>
      <c r="J56" s="19">
        <v>0</v>
      </c>
      <c r="K56" s="20">
        <v>0</v>
      </c>
      <c r="L56" s="19">
        <v>0</v>
      </c>
      <c r="M56" s="20">
        <v>0</v>
      </c>
      <c r="N56" s="19">
        <v>0</v>
      </c>
      <c r="O56" s="20">
        <v>0</v>
      </c>
      <c r="P56" s="19">
        <v>100</v>
      </c>
    </row>
    <row r="57" s="2" customFormat="1" ht="19" customHeight="1" spans="1:16">
      <c r="A57" s="25"/>
      <c r="B57" s="26"/>
      <c r="C57" s="28">
        <f>SUM(C55:C56)</f>
        <v>12</v>
      </c>
      <c r="D57" s="29">
        <f>SUM(D55:D56)</f>
        <v>15</v>
      </c>
      <c r="E57" s="29">
        <f>SUM(E55:E56)</f>
        <v>15</v>
      </c>
      <c r="F57" s="30"/>
      <c r="G57" s="29">
        <f>SUM(G55:G56)</f>
        <v>15</v>
      </c>
      <c r="H57" s="30"/>
      <c r="I57" s="28">
        <f>SUM(I55:I56)</f>
        <v>0</v>
      </c>
      <c r="J57" s="28">
        <f>SUM(J55:J56)</f>
        <v>0</v>
      </c>
      <c r="K57" s="30"/>
      <c r="L57" s="28">
        <f>SUM(L55:L56)</f>
        <v>0</v>
      </c>
      <c r="M57" s="30"/>
      <c r="N57" s="28">
        <f>SUM(N55:N56)</f>
        <v>3</v>
      </c>
      <c r="O57" s="30"/>
      <c r="P57" s="45"/>
    </row>
    <row r="58" ht="19" customHeight="1" spans="1:16">
      <c r="A58" s="14" t="s">
        <v>55</v>
      </c>
      <c r="B58" s="15" t="s">
        <v>54</v>
      </c>
      <c r="C58" s="16">
        <v>18</v>
      </c>
      <c r="D58" s="17">
        <v>14</v>
      </c>
      <c r="E58" s="17">
        <v>14</v>
      </c>
      <c r="F58" s="18">
        <f>IFERROR(E58/D58,"")</f>
        <v>1</v>
      </c>
      <c r="G58" s="17">
        <v>14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3">
        <f>IFERROR(F58*30+H58*30+(1-K58)*20+20*M58,"")</f>
        <v>100</v>
      </c>
    </row>
    <row r="59" ht="19" customHeight="1" spans="1:16">
      <c r="A59" s="14"/>
      <c r="B59" s="15"/>
      <c r="C59" s="19">
        <v>6</v>
      </c>
      <c r="D59" s="19">
        <v>9</v>
      </c>
      <c r="E59" s="19">
        <v>9</v>
      </c>
      <c r="F59" s="20">
        <v>1</v>
      </c>
      <c r="G59" s="19">
        <v>9</v>
      </c>
      <c r="H59" s="21">
        <v>0.8889</v>
      </c>
      <c r="I59" s="19">
        <v>0</v>
      </c>
      <c r="J59" s="19">
        <v>0</v>
      </c>
      <c r="K59" s="20">
        <v>0</v>
      </c>
      <c r="L59" s="19">
        <v>0</v>
      </c>
      <c r="M59" s="20">
        <v>0</v>
      </c>
      <c r="N59" s="19">
        <v>0</v>
      </c>
      <c r="O59" s="20">
        <v>0</v>
      </c>
      <c r="P59" s="19">
        <v>96.7</v>
      </c>
    </row>
    <row r="60" s="2" customFormat="1" ht="19" customHeight="1" spans="1:16">
      <c r="A60" s="25"/>
      <c r="B60" s="26"/>
      <c r="C60" s="28">
        <f>SUM(C58:C59)</f>
        <v>24</v>
      </c>
      <c r="D60" s="29">
        <f>SUM(D58:D59)</f>
        <v>23</v>
      </c>
      <c r="E60" s="29">
        <f>SUM(E58:E59)</f>
        <v>23</v>
      </c>
      <c r="F60" s="30"/>
      <c r="G60" s="29">
        <f>SUM(G58:G59)</f>
        <v>23</v>
      </c>
      <c r="H60" s="30"/>
      <c r="I60" s="28">
        <f>SUM(I58:I59)</f>
        <v>0</v>
      </c>
      <c r="J60" s="28">
        <f>SUM(J58:J59)</f>
        <v>0</v>
      </c>
      <c r="K60" s="30"/>
      <c r="L60" s="28">
        <f>SUM(L58:L59)</f>
        <v>0</v>
      </c>
      <c r="M60" s="30"/>
      <c r="N60" s="28">
        <f>SUM(N58:N59)</f>
        <v>0</v>
      </c>
      <c r="O60" s="30"/>
      <c r="P60" s="45"/>
    </row>
    <row r="61" ht="19" customHeight="1" spans="1:16">
      <c r="A61" s="14" t="s">
        <v>57</v>
      </c>
      <c r="B61" s="15" t="s">
        <v>56</v>
      </c>
      <c r="C61" s="16">
        <v>29</v>
      </c>
      <c r="D61" s="17">
        <v>21</v>
      </c>
      <c r="E61" s="17">
        <v>21</v>
      </c>
      <c r="F61" s="18">
        <f>IFERROR(E61/D61,"")</f>
        <v>1</v>
      </c>
      <c r="G61" s="17">
        <v>18</v>
      </c>
      <c r="H61" s="18">
        <f>IFERROR(G61/D61,"")</f>
        <v>0.857142857142857</v>
      </c>
      <c r="I61" s="16">
        <v>3</v>
      </c>
      <c r="J61" s="16">
        <v>0</v>
      </c>
      <c r="K61" s="18">
        <f>IFERROR(J61/D61,"")</f>
        <v>0</v>
      </c>
      <c r="L61" s="16">
        <v>0</v>
      </c>
      <c r="M61" s="18">
        <f>IFERROR((D61-L61)/D61,"")</f>
        <v>1</v>
      </c>
      <c r="N61" s="16">
        <v>16</v>
      </c>
      <c r="O61" s="18">
        <f>IFERROR(N61/D61,"")</f>
        <v>0.761904761904762</v>
      </c>
      <c r="P61" s="43">
        <f>IFERROR(F61*30+H61*30+(1-K61)*20+20*M61,"")</f>
        <v>95.7142857142857</v>
      </c>
    </row>
    <row r="62" ht="19" customHeight="1" spans="1:16">
      <c r="A62" s="14"/>
      <c r="B62" s="15"/>
      <c r="C62" s="19">
        <v>17</v>
      </c>
      <c r="D62" s="19">
        <v>23</v>
      </c>
      <c r="E62" s="19">
        <v>23</v>
      </c>
      <c r="F62" s="20">
        <v>1</v>
      </c>
      <c r="G62" s="19">
        <v>23</v>
      </c>
      <c r="H62" s="21">
        <v>0.913</v>
      </c>
      <c r="I62" s="19">
        <v>0</v>
      </c>
      <c r="J62" s="19">
        <v>0</v>
      </c>
      <c r="K62" s="21">
        <v>0.0435</v>
      </c>
      <c r="L62" s="19">
        <v>1</v>
      </c>
      <c r="M62" s="20">
        <v>0</v>
      </c>
      <c r="N62" s="19">
        <v>10</v>
      </c>
      <c r="O62" s="21">
        <v>0.4348</v>
      </c>
      <c r="P62" s="19">
        <v>96.5</v>
      </c>
    </row>
    <row r="63" s="2" customFormat="1" ht="19" customHeight="1" spans="1:16">
      <c r="A63" s="25"/>
      <c r="B63" s="26"/>
      <c r="C63" s="28">
        <f>SUM(C61:C62)</f>
        <v>46</v>
      </c>
      <c r="D63" s="29">
        <f>SUM(D61:D62)</f>
        <v>44</v>
      </c>
      <c r="E63" s="29">
        <f>SUM(E61:E62)</f>
        <v>44</v>
      </c>
      <c r="F63" s="30"/>
      <c r="G63" s="29">
        <f>SUM(G61:G62)</f>
        <v>41</v>
      </c>
      <c r="H63" s="30"/>
      <c r="I63" s="28">
        <f>SUM(I61:I62)</f>
        <v>3</v>
      </c>
      <c r="J63" s="28">
        <f>SUM(J61:J62)</f>
        <v>0</v>
      </c>
      <c r="K63" s="30"/>
      <c r="L63" s="28">
        <f>SUM(L61:L62)</f>
        <v>1</v>
      </c>
      <c r="M63" s="30"/>
      <c r="N63" s="28">
        <f>SUM(N61:N62)</f>
        <v>26</v>
      </c>
      <c r="O63" s="30"/>
      <c r="P63" s="45"/>
    </row>
    <row r="64" ht="19" customHeight="1" spans="1:16">
      <c r="A64" s="14" t="s">
        <v>59</v>
      </c>
      <c r="B64" s="15" t="s">
        <v>58</v>
      </c>
      <c r="C64" s="16">
        <v>12</v>
      </c>
      <c r="D64" s="17">
        <v>11</v>
      </c>
      <c r="E64" s="17">
        <v>11</v>
      </c>
      <c r="F64" s="18">
        <f>IFERROR(E64/D64,"")</f>
        <v>1</v>
      </c>
      <c r="G64" s="17">
        <v>11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0</v>
      </c>
      <c r="O64" s="18">
        <f>IFERROR(N64/D64,"")</f>
        <v>0</v>
      </c>
      <c r="P64" s="43">
        <f>IFERROR(F64*30+H64*30+(1-K64)*20+20*M64,"")</f>
        <v>100</v>
      </c>
    </row>
    <row r="65" ht="19" customHeight="1" spans="1:16">
      <c r="A65" s="14"/>
      <c r="B65" s="15"/>
      <c r="C65" s="19">
        <v>5</v>
      </c>
      <c r="D65" s="19">
        <v>3</v>
      </c>
      <c r="E65" s="19">
        <v>3</v>
      </c>
      <c r="F65" s="20">
        <v>1</v>
      </c>
      <c r="G65" s="19">
        <v>3</v>
      </c>
      <c r="H65" s="20">
        <v>1</v>
      </c>
      <c r="I65" s="19">
        <v>0</v>
      </c>
      <c r="J65" s="19">
        <v>0</v>
      </c>
      <c r="K65" s="21">
        <v>0.3333</v>
      </c>
      <c r="L65" s="19">
        <v>0</v>
      </c>
      <c r="M65" s="20">
        <v>0</v>
      </c>
      <c r="N65" s="19">
        <v>1</v>
      </c>
      <c r="O65" s="21">
        <v>0.3333</v>
      </c>
      <c r="P65" s="19">
        <v>93.3</v>
      </c>
    </row>
    <row r="66" s="2" customFormat="1" ht="19" customHeight="1" spans="1:16">
      <c r="A66" s="25"/>
      <c r="B66" s="26"/>
      <c r="C66" s="28">
        <f>SUM(C64:C65)</f>
        <v>17</v>
      </c>
      <c r="D66" s="29">
        <f>SUM(D64:D65)</f>
        <v>14</v>
      </c>
      <c r="E66" s="29">
        <f>SUM(E64:E65)</f>
        <v>14</v>
      </c>
      <c r="F66" s="30"/>
      <c r="G66" s="29">
        <f>SUM(G64:G65)</f>
        <v>14</v>
      </c>
      <c r="H66" s="30"/>
      <c r="I66" s="28">
        <f>SUM(I64:I65)</f>
        <v>0</v>
      </c>
      <c r="J66" s="28">
        <f>SUM(J64:J65)</f>
        <v>0</v>
      </c>
      <c r="K66" s="30"/>
      <c r="L66" s="28">
        <f>SUM(L64:L65)</f>
        <v>0</v>
      </c>
      <c r="M66" s="30"/>
      <c r="N66" s="28">
        <f>SUM(N64:N65)</f>
        <v>1</v>
      </c>
      <c r="O66" s="30"/>
      <c r="P66" s="45"/>
    </row>
    <row r="67" ht="19" customHeight="1" spans="1:16">
      <c r="A67" s="14" t="s">
        <v>61</v>
      </c>
      <c r="B67" s="15" t="s">
        <v>60</v>
      </c>
      <c r="C67" s="16">
        <v>37</v>
      </c>
      <c r="D67" s="17">
        <v>32</v>
      </c>
      <c r="E67" s="17">
        <v>32</v>
      </c>
      <c r="F67" s="18">
        <f>IFERROR(E67/D67,"")</f>
        <v>1</v>
      </c>
      <c r="G67" s="17">
        <v>32</v>
      </c>
      <c r="H67" s="18">
        <f>IFERROR(G67/D67,"")</f>
        <v>1</v>
      </c>
      <c r="I67" s="16">
        <v>0</v>
      </c>
      <c r="J67" s="16">
        <v>0</v>
      </c>
      <c r="K67" s="18">
        <f>IFERROR(J67/D67,"")</f>
        <v>0</v>
      </c>
      <c r="L67" s="16">
        <v>1</v>
      </c>
      <c r="M67" s="18">
        <f>IFERROR((D67-L67)/D67,"")</f>
        <v>0.96875</v>
      </c>
      <c r="N67" s="16">
        <v>0</v>
      </c>
      <c r="O67" s="18">
        <f>IFERROR(N67/D67,"")</f>
        <v>0</v>
      </c>
      <c r="P67" s="43">
        <f>IFERROR(F67*30+H67*30+(1-K67)*20+20*M67,"")</f>
        <v>99.375</v>
      </c>
    </row>
    <row r="68" ht="19" customHeight="1" spans="1:16">
      <c r="A68" s="14"/>
      <c r="B68" s="15"/>
      <c r="C68" s="19">
        <v>22</v>
      </c>
      <c r="D68" s="19">
        <v>20</v>
      </c>
      <c r="E68" s="19">
        <v>20</v>
      </c>
      <c r="F68" s="20">
        <v>1</v>
      </c>
      <c r="G68" s="19">
        <v>20</v>
      </c>
      <c r="H68" s="20">
        <v>1</v>
      </c>
      <c r="I68" s="19">
        <v>0</v>
      </c>
      <c r="J68" s="19">
        <v>0</v>
      </c>
      <c r="K68" s="20">
        <v>0.05</v>
      </c>
      <c r="L68" s="19">
        <v>0</v>
      </c>
      <c r="M68" s="20">
        <v>0</v>
      </c>
      <c r="N68" s="19">
        <v>6</v>
      </c>
      <c r="O68" s="20">
        <v>0.3</v>
      </c>
      <c r="P68" s="19">
        <v>99</v>
      </c>
    </row>
    <row r="69" s="2" customFormat="1" ht="19" customHeight="1" spans="1:16">
      <c r="A69" s="25"/>
      <c r="B69" s="26"/>
      <c r="C69" s="28">
        <f>SUM(C67:C68)</f>
        <v>59</v>
      </c>
      <c r="D69" s="29">
        <f>SUM(D67:D68)</f>
        <v>52</v>
      </c>
      <c r="E69" s="29">
        <f>SUM(E67:E68)</f>
        <v>52</v>
      </c>
      <c r="F69" s="30"/>
      <c r="G69" s="29">
        <f>SUM(G67:G68)</f>
        <v>52</v>
      </c>
      <c r="H69" s="30"/>
      <c r="I69" s="28">
        <f>SUM(I67:I68)</f>
        <v>0</v>
      </c>
      <c r="J69" s="28">
        <f>SUM(J67:J68)</f>
        <v>0</v>
      </c>
      <c r="K69" s="30"/>
      <c r="L69" s="28">
        <f>SUM(L67:L68)</f>
        <v>1</v>
      </c>
      <c r="M69" s="30"/>
      <c r="N69" s="28"/>
      <c r="O69" s="30"/>
      <c r="P69" s="45"/>
    </row>
    <row r="70" ht="19" customHeight="1" spans="1:16">
      <c r="A70" s="14" t="s">
        <v>63</v>
      </c>
      <c r="B70" s="15" t="s">
        <v>62</v>
      </c>
      <c r="C70" s="16">
        <v>56</v>
      </c>
      <c r="D70" s="17">
        <v>56</v>
      </c>
      <c r="E70" s="17">
        <v>56</v>
      </c>
      <c r="F70" s="18">
        <f>IFERROR(E70/D70,"")</f>
        <v>1</v>
      </c>
      <c r="G70" s="17">
        <v>56</v>
      </c>
      <c r="H70" s="18">
        <f>IFERROR(G70/D70,"")</f>
        <v>1</v>
      </c>
      <c r="I70" s="16">
        <v>0</v>
      </c>
      <c r="J70" s="16">
        <v>0</v>
      </c>
      <c r="K70" s="18">
        <f>IFERROR(J70/D70,"")</f>
        <v>0</v>
      </c>
      <c r="L70" s="16">
        <v>0</v>
      </c>
      <c r="M70" s="18">
        <f>IFERROR((D70-L70)/D70,"")</f>
        <v>1</v>
      </c>
      <c r="N70" s="16">
        <v>2</v>
      </c>
      <c r="O70" s="18">
        <f>IFERROR(N70/D70,"")</f>
        <v>0.0357142857142857</v>
      </c>
      <c r="P70" s="43">
        <f>IFERROR(F70*30+H70*30+(1-K70)*20+20*M70,"")</f>
        <v>100</v>
      </c>
    </row>
    <row r="71" ht="19" customHeight="1" spans="1:16">
      <c r="A71" s="14"/>
      <c r="B71" s="15"/>
      <c r="C71" s="19">
        <v>10</v>
      </c>
      <c r="D71" s="19">
        <v>12</v>
      </c>
      <c r="E71" s="19">
        <v>12</v>
      </c>
      <c r="F71" s="20">
        <v>1</v>
      </c>
      <c r="G71" s="19">
        <v>12</v>
      </c>
      <c r="H71" s="20">
        <v>1</v>
      </c>
      <c r="I71" s="19">
        <v>0</v>
      </c>
      <c r="J71" s="19">
        <v>0</v>
      </c>
      <c r="K71" s="21">
        <v>0.0833</v>
      </c>
      <c r="L71" s="19">
        <v>0</v>
      </c>
      <c r="M71" s="20">
        <v>0</v>
      </c>
      <c r="N71" s="19">
        <v>0</v>
      </c>
      <c r="O71" s="20">
        <v>0</v>
      </c>
      <c r="P71" s="19">
        <v>98.3</v>
      </c>
    </row>
    <row r="72" s="2" customFormat="1" ht="19" customHeight="1" spans="1:16">
      <c r="A72" s="25"/>
      <c r="B72" s="26"/>
      <c r="C72" s="28">
        <f>SUM(C70:C71)</f>
        <v>66</v>
      </c>
      <c r="D72" s="29">
        <f>SUM(D70:D71)</f>
        <v>68</v>
      </c>
      <c r="E72" s="29">
        <f>SUM(E70:E71)</f>
        <v>68</v>
      </c>
      <c r="F72" s="30"/>
      <c r="G72" s="29">
        <f>SUM(G70:G71)</f>
        <v>68</v>
      </c>
      <c r="H72" s="30"/>
      <c r="I72" s="28">
        <f>SUM(I70:I71)</f>
        <v>0</v>
      </c>
      <c r="J72" s="28">
        <f>SUM(J70:J71)</f>
        <v>0</v>
      </c>
      <c r="K72" s="30"/>
      <c r="L72" s="28">
        <f>SUM(L70:L71)</f>
        <v>0</v>
      </c>
      <c r="M72" s="30"/>
      <c r="N72" s="28">
        <f>SUM(N70:N71)</f>
        <v>2</v>
      </c>
      <c r="O72" s="30"/>
      <c r="P72" s="45"/>
    </row>
    <row r="73" ht="19" customHeight="1" spans="1:16">
      <c r="A73" s="14" t="s">
        <v>65</v>
      </c>
      <c r="B73" s="15" t="s">
        <v>64</v>
      </c>
      <c r="C73" s="16">
        <v>13</v>
      </c>
      <c r="D73" s="17">
        <v>13</v>
      </c>
      <c r="E73" s="17">
        <v>13</v>
      </c>
      <c r="F73" s="18">
        <f>IFERROR(E73/D73,"")</f>
        <v>1</v>
      </c>
      <c r="G73" s="17">
        <v>12</v>
      </c>
      <c r="H73" s="18">
        <f>IFERROR(G73/D73,"")</f>
        <v>0.923076923076923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2</v>
      </c>
      <c r="O73" s="18">
        <f>IFERROR(N73/D73,"")</f>
        <v>0.153846153846154</v>
      </c>
      <c r="P73" s="43">
        <f>IFERROR(F73*30+H73*30+(1-K73)*20+20*M73,"")</f>
        <v>97.6923076923077</v>
      </c>
    </row>
    <row r="74" ht="19" customHeight="1" spans="1:16">
      <c r="A74" s="14"/>
      <c r="B74" s="15"/>
      <c r="C74" s="19">
        <v>0</v>
      </c>
      <c r="D74" s="19">
        <v>1</v>
      </c>
      <c r="E74" s="19">
        <v>1</v>
      </c>
      <c r="F74" s="20">
        <v>1</v>
      </c>
      <c r="G74" s="19">
        <v>1</v>
      </c>
      <c r="H74" s="20">
        <v>1</v>
      </c>
      <c r="I74" s="19">
        <v>0</v>
      </c>
      <c r="J74" s="19">
        <v>0</v>
      </c>
      <c r="K74" s="20">
        <v>0</v>
      </c>
      <c r="L74" s="19">
        <v>0</v>
      </c>
      <c r="M74" s="20">
        <v>0</v>
      </c>
      <c r="N74" s="19">
        <v>0</v>
      </c>
      <c r="O74" s="20">
        <v>0</v>
      </c>
      <c r="P74" s="19">
        <v>100</v>
      </c>
    </row>
    <row r="75" s="2" customFormat="1" ht="19" customHeight="1" spans="1:16">
      <c r="A75" s="25"/>
      <c r="B75" s="26"/>
      <c r="C75" s="28">
        <f>SUM(C73:C74)</f>
        <v>13</v>
      </c>
      <c r="D75" s="29">
        <f>SUM(D73:D74)</f>
        <v>14</v>
      </c>
      <c r="E75" s="29">
        <f>SUM(E73:E74)</f>
        <v>14</v>
      </c>
      <c r="F75" s="30"/>
      <c r="G75" s="29">
        <f>SUM(G73:G74)</f>
        <v>13</v>
      </c>
      <c r="H75" s="30"/>
      <c r="I75" s="28">
        <f>SUM(I73:I74)</f>
        <v>1</v>
      </c>
      <c r="J75" s="28">
        <f>SUM(J73:J74)</f>
        <v>0</v>
      </c>
      <c r="K75" s="30"/>
      <c r="L75" s="28">
        <f>SUM(L73:L74)</f>
        <v>0</v>
      </c>
      <c r="M75" s="30"/>
      <c r="N75" s="28">
        <f>SUM(N73:N74)</f>
        <v>2</v>
      </c>
      <c r="O75" s="30"/>
      <c r="P75" s="45"/>
    </row>
    <row r="76" ht="19" customHeight="1" spans="1:16">
      <c r="A76" s="14" t="s">
        <v>67</v>
      </c>
      <c r="B76" s="15" t="s">
        <v>66</v>
      </c>
      <c r="C76" s="16">
        <v>9</v>
      </c>
      <c r="D76" s="17">
        <v>9</v>
      </c>
      <c r="E76" s="17">
        <v>9</v>
      </c>
      <c r="F76" s="18">
        <f>IFERROR(E76/D76,"")</f>
        <v>1</v>
      </c>
      <c r="G76" s="17">
        <v>8</v>
      </c>
      <c r="H76" s="18">
        <f>IFERROR(G76/D76,"")</f>
        <v>0.888888888888889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5</v>
      </c>
      <c r="O76" s="18">
        <f>IFERROR(N76/D76,"")</f>
        <v>0.555555555555556</v>
      </c>
      <c r="P76" s="43">
        <f>IFERROR(F76*30+H76*30+(1-K76)*20+20*M76,"")</f>
        <v>96.6666666666667</v>
      </c>
    </row>
    <row r="77" ht="19" customHeight="1" spans="1:16">
      <c r="A77" s="14"/>
      <c r="B77" s="15"/>
      <c r="C77" s="19">
        <v>1</v>
      </c>
      <c r="D77" s="19">
        <v>1</v>
      </c>
      <c r="E77" s="19">
        <v>1</v>
      </c>
      <c r="F77" s="20">
        <v>1</v>
      </c>
      <c r="G77" s="19">
        <v>1</v>
      </c>
      <c r="H77" s="20">
        <v>1</v>
      </c>
      <c r="I77" s="19">
        <v>0</v>
      </c>
      <c r="J77" s="19">
        <v>0</v>
      </c>
      <c r="K77" s="20">
        <v>0</v>
      </c>
      <c r="L77" s="19">
        <v>0</v>
      </c>
      <c r="M77" s="20">
        <v>0</v>
      </c>
      <c r="N77" s="19">
        <v>0</v>
      </c>
      <c r="O77" s="20">
        <v>0</v>
      </c>
      <c r="P77" s="19">
        <v>100</v>
      </c>
    </row>
    <row r="78" s="2" customFormat="1" ht="19" customHeight="1" spans="1:16">
      <c r="A78" s="25"/>
      <c r="B78" s="26"/>
      <c r="C78" s="28">
        <f>SUM(C76:C77)</f>
        <v>10</v>
      </c>
      <c r="D78" s="29">
        <f>SUM(D76:D77)</f>
        <v>10</v>
      </c>
      <c r="E78" s="29">
        <f>SUM(E76:E77)</f>
        <v>10</v>
      </c>
      <c r="F78" s="30"/>
      <c r="G78" s="29">
        <f>SUM(G76:G77)</f>
        <v>9</v>
      </c>
      <c r="H78" s="30"/>
      <c r="I78" s="28">
        <f>SUM(I76:I77)</f>
        <v>1</v>
      </c>
      <c r="J78" s="28">
        <f>SUM(J76:J77)</f>
        <v>0</v>
      </c>
      <c r="K78" s="30"/>
      <c r="L78" s="28">
        <f>SUM(L76:L77)</f>
        <v>0</v>
      </c>
      <c r="M78" s="30"/>
      <c r="N78" s="28">
        <f>SUM(N76:N77)</f>
        <v>5</v>
      </c>
      <c r="O78" s="30"/>
      <c r="P78" s="45"/>
    </row>
    <row r="79" ht="19" customHeight="1" spans="1:16">
      <c r="A79" s="14" t="s">
        <v>69</v>
      </c>
      <c r="B79" s="15" t="s">
        <v>68</v>
      </c>
      <c r="C79" s="16">
        <v>7</v>
      </c>
      <c r="D79" s="17">
        <v>7</v>
      </c>
      <c r="E79" s="17">
        <v>7</v>
      </c>
      <c r="F79" s="18">
        <f>IFERROR(E79/D79,"")</f>
        <v>1</v>
      </c>
      <c r="G79" s="17">
        <v>6</v>
      </c>
      <c r="H79" s="18">
        <f>IFERROR(G79/D79,"")</f>
        <v>0.857142857142857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1</v>
      </c>
      <c r="O79" s="18">
        <f>IFERROR(N79/D79,"")</f>
        <v>0.142857142857143</v>
      </c>
      <c r="P79" s="43">
        <f>IFERROR(F79*30+H79*30+(1-K79)*20+20*M79,"")</f>
        <v>95.7142857142857</v>
      </c>
    </row>
    <row r="80" ht="19" customHeight="1" spans="1:16">
      <c r="A80" s="14"/>
      <c r="B80" s="15"/>
      <c r="C80" s="19">
        <v>2</v>
      </c>
      <c r="D80" s="19">
        <v>1</v>
      </c>
      <c r="E80" s="19">
        <v>1</v>
      </c>
      <c r="F80" s="20">
        <v>1</v>
      </c>
      <c r="G80" s="19">
        <v>1</v>
      </c>
      <c r="H80" s="20">
        <v>0</v>
      </c>
      <c r="I80" s="19">
        <v>0</v>
      </c>
      <c r="J80" s="19">
        <v>0</v>
      </c>
      <c r="K80" s="20">
        <v>0</v>
      </c>
      <c r="L80" s="19">
        <v>0</v>
      </c>
      <c r="M80" s="20">
        <v>0</v>
      </c>
      <c r="N80" s="19">
        <v>0</v>
      </c>
      <c r="O80" s="20">
        <v>0</v>
      </c>
      <c r="P80" s="19">
        <v>70</v>
      </c>
    </row>
    <row r="81" s="2" customFormat="1" ht="19" customHeight="1" spans="1:16">
      <c r="A81" s="25"/>
      <c r="B81" s="26"/>
      <c r="C81" s="28">
        <f>SUM(C79:C80)</f>
        <v>9</v>
      </c>
      <c r="D81" s="29">
        <f>SUM(D79:D80)</f>
        <v>8</v>
      </c>
      <c r="E81" s="29">
        <f>SUM(E79:E80)</f>
        <v>8</v>
      </c>
      <c r="F81" s="30"/>
      <c r="G81" s="29">
        <f>SUM(G79:G80)</f>
        <v>7</v>
      </c>
      <c r="H81" s="30"/>
      <c r="I81" s="28">
        <f>SUM(I79:I80)</f>
        <v>1</v>
      </c>
      <c r="J81" s="28">
        <f>SUM(J79:J80)</f>
        <v>0</v>
      </c>
      <c r="K81" s="30"/>
      <c r="L81" s="28">
        <f>SUM(L79:L80)</f>
        <v>0</v>
      </c>
      <c r="M81" s="30"/>
      <c r="N81" s="28">
        <f>SUM(N79:N80)</f>
        <v>1</v>
      </c>
      <c r="O81" s="30"/>
      <c r="P81" s="45"/>
    </row>
    <row r="82" ht="19" customHeight="1" spans="1:16">
      <c r="A82" s="14" t="s">
        <v>71</v>
      </c>
      <c r="B82" s="15" t="s">
        <v>70</v>
      </c>
      <c r="C82" s="16">
        <v>7</v>
      </c>
      <c r="D82" s="17">
        <v>7</v>
      </c>
      <c r="E82" s="17">
        <v>7</v>
      </c>
      <c r="F82" s="18">
        <f>IFERROR(E82/D82,"")</f>
        <v>1</v>
      </c>
      <c r="G82" s="17">
        <v>7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3">
        <f>IFERROR(F82*30+H82*30+(1-K82)*20+20*M82,"")</f>
        <v>100</v>
      </c>
    </row>
    <row r="83" ht="19" customHeight="1" spans="1:16">
      <c r="A83" s="14"/>
      <c r="B83" s="15"/>
      <c r="C83" s="19">
        <v>1</v>
      </c>
      <c r="D83" s="19">
        <v>1</v>
      </c>
      <c r="E83" s="19">
        <v>1</v>
      </c>
      <c r="F83" s="20">
        <v>1</v>
      </c>
      <c r="G83" s="19">
        <v>1</v>
      </c>
      <c r="H83" s="20">
        <v>1</v>
      </c>
      <c r="I83" s="19">
        <v>0</v>
      </c>
      <c r="J83" s="19">
        <v>0</v>
      </c>
      <c r="K83" s="20">
        <v>0</v>
      </c>
      <c r="L83" s="19">
        <v>0</v>
      </c>
      <c r="M83" s="20">
        <v>0</v>
      </c>
      <c r="N83" s="19">
        <v>0</v>
      </c>
      <c r="O83" s="20">
        <v>0</v>
      </c>
      <c r="P83" s="19">
        <v>100</v>
      </c>
    </row>
    <row r="84" s="2" customFormat="1" ht="19" customHeight="1" spans="1:16">
      <c r="A84" s="25"/>
      <c r="B84" s="26"/>
      <c r="C84" s="28">
        <f>SUM(C82:C83)</f>
        <v>8</v>
      </c>
      <c r="D84" s="29">
        <f>SUM(D82:D83)</f>
        <v>8</v>
      </c>
      <c r="E84" s="29">
        <f>SUM(E82:E83)</f>
        <v>8</v>
      </c>
      <c r="F84" s="30"/>
      <c r="G84" s="29">
        <f>SUM(G82:G83)</f>
        <v>8</v>
      </c>
      <c r="H84" s="30"/>
      <c r="I84" s="28">
        <f>SUM(I82:I83)</f>
        <v>0</v>
      </c>
      <c r="J84" s="28">
        <f>SUM(J82:J83)</f>
        <v>0</v>
      </c>
      <c r="K84" s="30"/>
      <c r="L84" s="28">
        <f>SUM(L82:L83)</f>
        <v>0</v>
      </c>
      <c r="M84" s="30"/>
      <c r="N84" s="28">
        <f>SUM(N82:N83)</f>
        <v>0</v>
      </c>
      <c r="O84" s="30"/>
      <c r="P84" s="45"/>
    </row>
    <row r="85" ht="19" customHeight="1" spans="1:16">
      <c r="A85" s="14" t="s">
        <v>73</v>
      </c>
      <c r="B85" s="15" t="s">
        <v>72</v>
      </c>
      <c r="C85" s="16">
        <v>14</v>
      </c>
      <c r="D85" s="17">
        <v>14</v>
      </c>
      <c r="E85" s="17">
        <v>14</v>
      </c>
      <c r="F85" s="18">
        <f>IFERROR(E85/D85,"")</f>
        <v>1</v>
      </c>
      <c r="G85" s="17">
        <v>14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3">
        <f>IFERROR(F85*30+H85*30+(1-K85)*20+20*M85,"")</f>
        <v>100</v>
      </c>
    </row>
    <row r="86" ht="19" customHeight="1" spans="1:16">
      <c r="A86" s="14"/>
      <c r="B86" s="15"/>
      <c r="C86" s="19">
        <v>7</v>
      </c>
      <c r="D86" s="19">
        <v>5</v>
      </c>
      <c r="E86" s="19">
        <v>5</v>
      </c>
      <c r="F86" s="20">
        <v>1</v>
      </c>
      <c r="G86" s="19">
        <v>5</v>
      </c>
      <c r="H86" s="20">
        <v>1</v>
      </c>
      <c r="I86" s="19">
        <v>0</v>
      </c>
      <c r="J86" s="19">
        <v>0</v>
      </c>
      <c r="K86" s="20">
        <v>0</v>
      </c>
      <c r="L86" s="19">
        <v>0</v>
      </c>
      <c r="M86" s="20">
        <v>0</v>
      </c>
      <c r="N86" s="19">
        <v>0</v>
      </c>
      <c r="O86" s="20">
        <v>0</v>
      </c>
      <c r="P86" s="19">
        <v>100</v>
      </c>
    </row>
    <row r="87" s="2" customFormat="1" ht="19" customHeight="1" spans="1:16">
      <c r="A87" s="25"/>
      <c r="B87" s="26"/>
      <c r="C87" s="28">
        <f>SUM(C85:C86)</f>
        <v>21</v>
      </c>
      <c r="D87" s="29">
        <f>SUM(D85:D86)</f>
        <v>19</v>
      </c>
      <c r="E87" s="29">
        <f>SUM(E85:E86)</f>
        <v>19</v>
      </c>
      <c r="F87" s="30"/>
      <c r="G87" s="29">
        <f>SUM(G85:G86)</f>
        <v>19</v>
      </c>
      <c r="H87" s="30"/>
      <c r="I87" s="28">
        <f>SUM(I85:I86)</f>
        <v>0</v>
      </c>
      <c r="J87" s="28">
        <f>SUM(J85:J86)</f>
        <v>0</v>
      </c>
      <c r="K87" s="30"/>
      <c r="L87" s="28">
        <f>SUM(L85:L86)</f>
        <v>0</v>
      </c>
      <c r="M87" s="30"/>
      <c r="N87" s="28">
        <f>SUM(N85:N86)</f>
        <v>0</v>
      </c>
      <c r="O87" s="30"/>
      <c r="P87" s="45"/>
    </row>
    <row r="88" ht="19" customHeight="1" spans="1:16">
      <c r="A88" s="14" t="s">
        <v>75</v>
      </c>
      <c r="B88" s="15" t="s">
        <v>74</v>
      </c>
      <c r="C88" s="16">
        <v>8</v>
      </c>
      <c r="D88" s="17">
        <v>9</v>
      </c>
      <c r="E88" s="17">
        <v>9</v>
      </c>
      <c r="F88" s="18">
        <f>IFERROR(E88/D88,"")</f>
        <v>1</v>
      </c>
      <c r="G88" s="17">
        <v>9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1</v>
      </c>
      <c r="O88" s="18">
        <f>IFERROR(N88/D88,"")</f>
        <v>0.111111111111111</v>
      </c>
      <c r="P88" s="43">
        <f>IFERROR(F88*30+H88*30+(1-K88)*20+20*M88,"")</f>
        <v>100</v>
      </c>
    </row>
    <row r="89" ht="19" customHeight="1" spans="1:16">
      <c r="A89" s="14"/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="2" customFormat="1" ht="19" customHeight="1" spans="1:16">
      <c r="A90" s="25"/>
      <c r="B90" s="26"/>
      <c r="C90" s="28">
        <f>SUM(C88:C89)</f>
        <v>8</v>
      </c>
      <c r="D90" s="29">
        <f>SUM(D88:D89)</f>
        <v>9</v>
      </c>
      <c r="E90" s="29">
        <f>SUM(E88:E89)</f>
        <v>9</v>
      </c>
      <c r="F90" s="30"/>
      <c r="G90" s="29">
        <f>SUM(G88:G89)</f>
        <v>9</v>
      </c>
      <c r="H90" s="30"/>
      <c r="I90" s="28">
        <f>SUM(I88:I89)</f>
        <v>0</v>
      </c>
      <c r="J90" s="28">
        <f>SUM(J88:J89)</f>
        <v>0</v>
      </c>
      <c r="K90" s="30"/>
      <c r="L90" s="28">
        <f>SUM(L88:L89)</f>
        <v>0</v>
      </c>
      <c r="M90" s="30"/>
      <c r="N90" s="28">
        <f>SUM(N88:N89)</f>
        <v>1</v>
      </c>
      <c r="O90" s="30"/>
      <c r="P90" s="45"/>
    </row>
    <row r="91" ht="19" customHeight="1" spans="1:16">
      <c r="A91" s="14" t="s">
        <v>77</v>
      </c>
      <c r="B91" s="15" t="s">
        <v>76</v>
      </c>
      <c r="C91" s="16">
        <v>3</v>
      </c>
      <c r="D91" s="17">
        <v>3</v>
      </c>
      <c r="E91" s="17">
        <v>3</v>
      </c>
      <c r="F91" s="18">
        <f>IFERROR(E91/D91,"")</f>
        <v>1</v>
      </c>
      <c r="G91" s="17">
        <v>3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2</v>
      </c>
      <c r="O91" s="18">
        <f>IFERROR(N91/D91,"")</f>
        <v>0.666666666666667</v>
      </c>
      <c r="P91" s="43">
        <f>IFERROR(F91*30+H91*30+(1-K91)*20+20*M91,"")</f>
        <v>100</v>
      </c>
    </row>
    <row r="92" ht="19" customHeight="1" spans="1:16">
      <c r="A92" s="14"/>
      <c r="B92" s="15"/>
      <c r="C92" s="19">
        <v>1</v>
      </c>
      <c r="D92" s="19">
        <v>1</v>
      </c>
      <c r="E92" s="19">
        <v>1</v>
      </c>
      <c r="F92" s="20">
        <v>1</v>
      </c>
      <c r="G92" s="19">
        <v>1</v>
      </c>
      <c r="H92" s="20">
        <v>1</v>
      </c>
      <c r="I92" s="19">
        <v>0</v>
      </c>
      <c r="J92" s="19">
        <v>0</v>
      </c>
      <c r="K92" s="20">
        <v>0</v>
      </c>
      <c r="L92" s="19">
        <v>0</v>
      </c>
      <c r="M92" s="20">
        <v>0</v>
      </c>
      <c r="N92" s="19">
        <v>1</v>
      </c>
      <c r="O92" s="20">
        <v>1</v>
      </c>
      <c r="P92" s="19">
        <v>100</v>
      </c>
    </row>
    <row r="93" s="2" customFormat="1" ht="19" customHeight="1" spans="1:16">
      <c r="A93" s="25"/>
      <c r="B93" s="26"/>
      <c r="C93" s="28">
        <f>SUM(C91:C92)</f>
        <v>4</v>
      </c>
      <c r="D93" s="29">
        <f>SUM(D91:D92)</f>
        <v>4</v>
      </c>
      <c r="E93" s="29">
        <f>SUM(E91:E92)</f>
        <v>4</v>
      </c>
      <c r="F93" s="30"/>
      <c r="G93" s="29">
        <f>SUM(G91:G92)</f>
        <v>4</v>
      </c>
      <c r="H93" s="30"/>
      <c r="I93" s="28">
        <f>SUM(I91:I92)</f>
        <v>0</v>
      </c>
      <c r="J93" s="28">
        <f>SUM(J91:J92)</f>
        <v>0</v>
      </c>
      <c r="K93" s="30"/>
      <c r="L93" s="28">
        <f>SUM(L91:L92)</f>
        <v>0</v>
      </c>
      <c r="M93" s="30"/>
      <c r="N93" s="28">
        <f>SUM(N91:N92)</f>
        <v>3</v>
      </c>
      <c r="O93" s="30"/>
      <c r="P93" s="45"/>
    </row>
    <row r="94" ht="19" customHeight="1" spans="1:16">
      <c r="A94" s="14" t="s">
        <v>79</v>
      </c>
      <c r="B94" s="15" t="s">
        <v>78</v>
      </c>
      <c r="C94" s="16">
        <v>2</v>
      </c>
      <c r="D94" s="17">
        <v>2</v>
      </c>
      <c r="E94" s="17">
        <v>2</v>
      </c>
      <c r="F94" s="18">
        <f>IFERROR(E94/D94,"")</f>
        <v>1</v>
      </c>
      <c r="G94" s="17">
        <v>2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0</v>
      </c>
      <c r="M94" s="18">
        <f>IFERROR((D94-L94)/D94,"")</f>
        <v>1</v>
      </c>
      <c r="N94" s="16">
        <v>0</v>
      </c>
      <c r="O94" s="18">
        <f>IFERROR(N94/D94,"")</f>
        <v>0</v>
      </c>
      <c r="P94" s="43">
        <f>IFERROR(F94*30+H94*30+(1-K94)*20+20*M94,"")</f>
        <v>100</v>
      </c>
    </row>
    <row r="95" ht="19" customHeight="1" spans="1:16">
      <c r="A95" s="14"/>
      <c r="B95" s="15"/>
      <c r="C95" s="19">
        <v>4</v>
      </c>
      <c r="D95" s="19">
        <v>2</v>
      </c>
      <c r="E95" s="19">
        <v>2</v>
      </c>
      <c r="F95" s="20">
        <v>1</v>
      </c>
      <c r="G95" s="19">
        <v>2</v>
      </c>
      <c r="H95" s="20">
        <v>1</v>
      </c>
      <c r="I95" s="19">
        <v>0</v>
      </c>
      <c r="J95" s="19">
        <v>0</v>
      </c>
      <c r="K95" s="20">
        <v>0</v>
      </c>
      <c r="L95" s="19">
        <v>0</v>
      </c>
      <c r="M95" s="20">
        <v>0</v>
      </c>
      <c r="N95" s="19">
        <v>1</v>
      </c>
      <c r="O95" s="20">
        <v>0.5</v>
      </c>
      <c r="P95" s="19">
        <v>100</v>
      </c>
    </row>
    <row r="96" s="3" customFormat="1" ht="19" customHeight="1" spans="1:16">
      <c r="A96" s="37"/>
      <c r="B96" s="47"/>
      <c r="C96" s="48">
        <f t="shared" ref="C96:P96" si="0">SUM(C94:C95)</f>
        <v>6</v>
      </c>
      <c r="D96" s="49">
        <f t="shared" si="0"/>
        <v>4</v>
      </c>
      <c r="E96" s="49">
        <f t="shared" si="0"/>
        <v>4</v>
      </c>
      <c r="F96" s="39">
        <f t="shared" si="0"/>
        <v>2</v>
      </c>
      <c r="G96" s="49">
        <f t="shared" si="0"/>
        <v>4</v>
      </c>
      <c r="H96" s="39">
        <f t="shared" si="0"/>
        <v>2</v>
      </c>
      <c r="I96" s="48">
        <f t="shared" si="0"/>
        <v>0</v>
      </c>
      <c r="J96" s="48">
        <f t="shared" si="0"/>
        <v>0</v>
      </c>
      <c r="K96" s="39">
        <f t="shared" si="0"/>
        <v>0</v>
      </c>
      <c r="L96" s="48">
        <f t="shared" si="0"/>
        <v>0</v>
      </c>
      <c r="M96" s="39">
        <f t="shared" si="0"/>
        <v>1</v>
      </c>
      <c r="N96" s="48">
        <f t="shared" si="0"/>
        <v>1</v>
      </c>
      <c r="O96" s="39">
        <f t="shared" si="0"/>
        <v>0.5</v>
      </c>
      <c r="P96" s="46">
        <f t="shared" si="0"/>
        <v>200</v>
      </c>
    </row>
    <row r="97" ht="19" customHeight="1" spans="1:16">
      <c r="A97" s="14" t="s">
        <v>81</v>
      </c>
      <c r="B97" s="15" t="s">
        <v>80</v>
      </c>
      <c r="C97" s="16">
        <v>4</v>
      </c>
      <c r="D97" s="17">
        <v>3</v>
      </c>
      <c r="E97" s="17">
        <v>3</v>
      </c>
      <c r="F97" s="18">
        <f>IFERROR(E97/D97,"")</f>
        <v>1</v>
      </c>
      <c r="G97" s="17">
        <v>3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1</v>
      </c>
      <c r="O97" s="18">
        <f>IFERROR(N97/D97,"")</f>
        <v>0.333333333333333</v>
      </c>
      <c r="P97" s="43">
        <f>IFERROR(F97*30+H97*30+(1-K97)*20+20*M97,"")</f>
        <v>100</v>
      </c>
    </row>
    <row r="98" ht="19" customHeight="1" spans="1:16">
      <c r="A98" s="14"/>
      <c r="B98" s="15"/>
      <c r="C98" s="19">
        <v>0</v>
      </c>
      <c r="D98" s="19">
        <v>1</v>
      </c>
      <c r="E98" s="19">
        <v>1</v>
      </c>
      <c r="F98" s="20">
        <v>1</v>
      </c>
      <c r="G98" s="19">
        <v>1</v>
      </c>
      <c r="H98" s="20">
        <v>1</v>
      </c>
      <c r="I98" s="19">
        <v>0</v>
      </c>
      <c r="J98" s="19">
        <v>0</v>
      </c>
      <c r="K98" s="20">
        <v>0</v>
      </c>
      <c r="L98" s="19">
        <v>0</v>
      </c>
      <c r="M98" s="20">
        <v>0</v>
      </c>
      <c r="N98" s="19">
        <v>1</v>
      </c>
      <c r="O98" s="20">
        <v>1</v>
      </c>
      <c r="P98" s="19">
        <v>100</v>
      </c>
    </row>
    <row r="99" s="3" customFormat="1" ht="19" customHeight="1" spans="1:16">
      <c r="A99" s="37"/>
      <c r="B99" s="47"/>
      <c r="C99" s="48">
        <f t="shared" ref="C99:P99" si="1">SUM(C97:C98)</f>
        <v>4</v>
      </c>
      <c r="D99" s="49">
        <f t="shared" si="1"/>
        <v>4</v>
      </c>
      <c r="E99" s="49">
        <f t="shared" si="1"/>
        <v>4</v>
      </c>
      <c r="F99" s="39">
        <f t="shared" si="1"/>
        <v>2</v>
      </c>
      <c r="G99" s="49">
        <f t="shared" si="1"/>
        <v>4</v>
      </c>
      <c r="H99" s="39">
        <f t="shared" si="1"/>
        <v>2</v>
      </c>
      <c r="I99" s="48">
        <f t="shared" si="1"/>
        <v>0</v>
      </c>
      <c r="J99" s="48">
        <f t="shared" si="1"/>
        <v>0</v>
      </c>
      <c r="K99" s="39">
        <f t="shared" si="1"/>
        <v>0</v>
      </c>
      <c r="L99" s="48">
        <f t="shared" si="1"/>
        <v>0</v>
      </c>
      <c r="M99" s="39">
        <f t="shared" si="1"/>
        <v>1</v>
      </c>
      <c r="N99" s="48">
        <f t="shared" si="1"/>
        <v>2</v>
      </c>
      <c r="O99" s="39">
        <f t="shared" si="1"/>
        <v>1.33333333333333</v>
      </c>
      <c r="P99" s="46">
        <f t="shared" si="1"/>
        <v>200</v>
      </c>
    </row>
    <row r="100" ht="19" customHeight="1" spans="1:16">
      <c r="A100" s="14" t="s">
        <v>83</v>
      </c>
      <c r="B100" s="15" t="s">
        <v>129</v>
      </c>
      <c r="C100" s="16">
        <v>3</v>
      </c>
      <c r="D100" s="17">
        <v>5</v>
      </c>
      <c r="E100" s="17">
        <v>5</v>
      </c>
      <c r="F100" s="18">
        <f>IFERROR(E100/D100,"")</f>
        <v>1</v>
      </c>
      <c r="G100" s="17">
        <v>5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0</v>
      </c>
      <c r="O100" s="18">
        <f>IFERROR(N100/D100,"")</f>
        <v>0</v>
      </c>
      <c r="P100" s="43">
        <f>IFERROR(F100*30+H100*30+(1-K100)*20+20*M100,"")</f>
        <v>100</v>
      </c>
    </row>
    <row r="101" ht="19" customHeight="1" spans="1:16">
      <c r="A101" s="14"/>
      <c r="B101" s="15"/>
      <c r="C101" s="19">
        <v>1</v>
      </c>
      <c r="D101" s="19">
        <v>1</v>
      </c>
      <c r="E101" s="19">
        <v>1</v>
      </c>
      <c r="F101" s="20">
        <v>1</v>
      </c>
      <c r="G101" s="19">
        <v>1</v>
      </c>
      <c r="H101" s="20">
        <v>1</v>
      </c>
      <c r="I101" s="19">
        <v>0</v>
      </c>
      <c r="J101" s="19">
        <v>0</v>
      </c>
      <c r="K101" s="20">
        <v>0</v>
      </c>
      <c r="L101" s="19">
        <v>0</v>
      </c>
      <c r="M101" s="20">
        <v>0</v>
      </c>
      <c r="N101" s="19">
        <v>1</v>
      </c>
      <c r="O101" s="20">
        <v>1</v>
      </c>
      <c r="P101" s="19">
        <v>100</v>
      </c>
    </row>
    <row r="102" s="3" customFormat="1" ht="19" customHeight="1" spans="1:16">
      <c r="A102" s="37"/>
      <c r="B102" s="47"/>
      <c r="C102" s="48">
        <f t="shared" ref="C102:P102" si="2">SUM(C100:C101)</f>
        <v>4</v>
      </c>
      <c r="D102" s="49">
        <f t="shared" si="2"/>
        <v>6</v>
      </c>
      <c r="E102" s="49">
        <f t="shared" si="2"/>
        <v>6</v>
      </c>
      <c r="F102" s="39">
        <f t="shared" si="2"/>
        <v>2</v>
      </c>
      <c r="G102" s="49">
        <f t="shared" si="2"/>
        <v>6</v>
      </c>
      <c r="H102" s="39">
        <f t="shared" si="2"/>
        <v>2</v>
      </c>
      <c r="I102" s="48">
        <f t="shared" si="2"/>
        <v>0</v>
      </c>
      <c r="J102" s="48">
        <f t="shared" si="2"/>
        <v>0</v>
      </c>
      <c r="K102" s="39">
        <f t="shared" si="2"/>
        <v>0</v>
      </c>
      <c r="L102" s="48">
        <f t="shared" si="2"/>
        <v>0</v>
      </c>
      <c r="M102" s="39">
        <f t="shared" si="2"/>
        <v>1</v>
      </c>
      <c r="N102" s="48">
        <f t="shared" si="2"/>
        <v>1</v>
      </c>
      <c r="O102" s="39">
        <f t="shared" si="2"/>
        <v>1</v>
      </c>
      <c r="P102" s="46">
        <f t="shared" si="2"/>
        <v>200</v>
      </c>
    </row>
    <row r="103" ht="19" customHeight="1" spans="1:16">
      <c r="A103" s="14" t="s">
        <v>85</v>
      </c>
      <c r="B103" s="15" t="s">
        <v>84</v>
      </c>
      <c r="C103" s="16">
        <v>6</v>
      </c>
      <c r="D103" s="17">
        <v>6</v>
      </c>
      <c r="E103" s="17">
        <v>6</v>
      </c>
      <c r="F103" s="18">
        <f>IFERROR(E103/D103,"")</f>
        <v>1</v>
      </c>
      <c r="G103" s="17">
        <v>6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0</v>
      </c>
      <c r="O103" s="18">
        <f>IFERROR(N103/D103,"")</f>
        <v>0</v>
      </c>
      <c r="P103" s="43">
        <f>IFERROR(F103*30+H103*30+(1-K103)*20+20*M103,"")</f>
        <v>100</v>
      </c>
    </row>
    <row r="104" ht="19" customHeight="1" spans="1:16">
      <c r="A104" s="14"/>
      <c r="B104" s="15"/>
      <c r="C104" s="19">
        <v>3</v>
      </c>
      <c r="D104" s="19">
        <v>4</v>
      </c>
      <c r="E104" s="19">
        <v>4</v>
      </c>
      <c r="F104" s="20">
        <v>1</v>
      </c>
      <c r="G104" s="19">
        <v>4</v>
      </c>
      <c r="H104" s="20">
        <v>0.5</v>
      </c>
      <c r="I104" s="19">
        <v>0</v>
      </c>
      <c r="J104" s="19">
        <v>0</v>
      </c>
      <c r="K104" s="20">
        <v>0.25</v>
      </c>
      <c r="L104" s="19">
        <v>0</v>
      </c>
      <c r="M104" s="20">
        <v>0</v>
      </c>
      <c r="N104" s="19">
        <v>1</v>
      </c>
      <c r="O104" s="20">
        <v>0.25</v>
      </c>
      <c r="P104" s="19">
        <v>80</v>
      </c>
    </row>
    <row r="105" s="3" customFormat="1" ht="19" customHeight="1" spans="1:16">
      <c r="A105" s="37"/>
      <c r="B105" s="47"/>
      <c r="C105" s="48">
        <f t="shared" ref="C105:P105" si="3">SUM(C103:C104)</f>
        <v>9</v>
      </c>
      <c r="D105" s="49">
        <f t="shared" si="3"/>
        <v>10</v>
      </c>
      <c r="E105" s="49">
        <f t="shared" si="3"/>
        <v>10</v>
      </c>
      <c r="F105" s="39">
        <f t="shared" si="3"/>
        <v>2</v>
      </c>
      <c r="G105" s="49">
        <f t="shared" si="3"/>
        <v>10</v>
      </c>
      <c r="H105" s="39">
        <f t="shared" si="3"/>
        <v>1.5</v>
      </c>
      <c r="I105" s="48">
        <f t="shared" si="3"/>
        <v>0</v>
      </c>
      <c r="J105" s="48">
        <f t="shared" si="3"/>
        <v>0</v>
      </c>
      <c r="K105" s="39">
        <f t="shared" si="3"/>
        <v>0.25</v>
      </c>
      <c r="L105" s="48">
        <f t="shared" si="3"/>
        <v>0</v>
      </c>
      <c r="M105" s="39">
        <f t="shared" si="3"/>
        <v>1</v>
      </c>
      <c r="N105" s="48">
        <f t="shared" si="3"/>
        <v>1</v>
      </c>
      <c r="O105" s="39">
        <f t="shared" si="3"/>
        <v>0.25</v>
      </c>
      <c r="P105" s="46">
        <f t="shared" si="3"/>
        <v>180</v>
      </c>
    </row>
    <row r="106" ht="19" customHeight="1" spans="1:16">
      <c r="A106" s="14" t="s">
        <v>87</v>
      </c>
      <c r="B106" s="15" t="s">
        <v>86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3">
        <f>IFERROR(F106*30+H106*30+(1-K106)*20+20*M106,"")</f>
        <v>100</v>
      </c>
    </row>
    <row r="107" ht="19" customHeight="1" spans="1:16">
      <c r="A107" s="14"/>
      <c r="B107" s="1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="3" customFormat="1" ht="19" customHeight="1" spans="1:16">
      <c r="A108" s="37"/>
      <c r="B108" s="47"/>
      <c r="C108" s="48">
        <f t="shared" ref="C108:P108" si="4">SUM(C106:C107)</f>
        <v>5</v>
      </c>
      <c r="D108" s="49">
        <f t="shared" si="4"/>
        <v>5</v>
      </c>
      <c r="E108" s="49">
        <f t="shared" si="4"/>
        <v>5</v>
      </c>
      <c r="F108" s="39">
        <f t="shared" si="4"/>
        <v>1</v>
      </c>
      <c r="G108" s="49">
        <f t="shared" si="4"/>
        <v>5</v>
      </c>
      <c r="H108" s="39">
        <f t="shared" si="4"/>
        <v>1</v>
      </c>
      <c r="I108" s="48">
        <f t="shared" si="4"/>
        <v>0</v>
      </c>
      <c r="J108" s="48">
        <f t="shared" si="4"/>
        <v>0</v>
      </c>
      <c r="K108" s="39">
        <f t="shared" si="4"/>
        <v>0</v>
      </c>
      <c r="L108" s="48">
        <f t="shared" si="4"/>
        <v>0</v>
      </c>
      <c r="M108" s="39">
        <f t="shared" si="4"/>
        <v>1</v>
      </c>
      <c r="N108" s="48">
        <f t="shared" si="4"/>
        <v>0</v>
      </c>
      <c r="O108" s="39">
        <f t="shared" si="4"/>
        <v>0</v>
      </c>
      <c r="P108" s="46">
        <f t="shared" si="4"/>
        <v>100</v>
      </c>
    </row>
    <row r="109" ht="19" customHeight="1" spans="1:16">
      <c r="A109" s="14" t="s">
        <v>89</v>
      </c>
      <c r="B109" s="15" t="s">
        <v>88</v>
      </c>
      <c r="C109" s="16">
        <v>4</v>
      </c>
      <c r="D109" s="17">
        <v>5</v>
      </c>
      <c r="E109" s="17">
        <v>5</v>
      </c>
      <c r="F109" s="18">
        <f>IFERROR(E109/D109,"")</f>
        <v>1</v>
      </c>
      <c r="G109" s="17">
        <v>5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3">
        <f>IFERROR(F109*30+H109*30+(1-K109)*20+20*M109,"")</f>
        <v>100</v>
      </c>
    </row>
    <row r="110" ht="19" customHeight="1" spans="1:16">
      <c r="A110" s="14"/>
      <c r="B110" s="15"/>
      <c r="C110" s="19">
        <v>2</v>
      </c>
      <c r="D110" s="19">
        <v>1</v>
      </c>
      <c r="E110" s="19">
        <v>1</v>
      </c>
      <c r="F110" s="20">
        <v>1</v>
      </c>
      <c r="G110" s="19">
        <v>1</v>
      </c>
      <c r="H110" s="20">
        <v>1</v>
      </c>
      <c r="I110" s="19">
        <v>0</v>
      </c>
      <c r="J110" s="19">
        <v>0</v>
      </c>
      <c r="K110" s="20">
        <v>0</v>
      </c>
      <c r="L110" s="19">
        <v>0</v>
      </c>
      <c r="M110" s="20">
        <v>0</v>
      </c>
      <c r="N110" s="19">
        <v>0</v>
      </c>
      <c r="O110" s="20">
        <v>0</v>
      </c>
      <c r="P110" s="19">
        <v>100</v>
      </c>
    </row>
    <row r="111" s="3" customFormat="1" ht="19" customHeight="1" spans="1:16">
      <c r="A111" s="37"/>
      <c r="B111" s="47"/>
      <c r="C111" s="48">
        <f t="shared" ref="C111:P111" si="5">SUM(C109:C110)</f>
        <v>6</v>
      </c>
      <c r="D111" s="49">
        <f t="shared" si="5"/>
        <v>6</v>
      </c>
      <c r="E111" s="49">
        <f t="shared" si="5"/>
        <v>6</v>
      </c>
      <c r="F111" s="39">
        <f t="shared" si="5"/>
        <v>2</v>
      </c>
      <c r="G111" s="49">
        <f t="shared" si="5"/>
        <v>6</v>
      </c>
      <c r="H111" s="39">
        <f t="shared" si="5"/>
        <v>2</v>
      </c>
      <c r="I111" s="48">
        <f t="shared" si="5"/>
        <v>0</v>
      </c>
      <c r="J111" s="48">
        <f t="shared" si="5"/>
        <v>0</v>
      </c>
      <c r="K111" s="39">
        <f t="shared" si="5"/>
        <v>0</v>
      </c>
      <c r="L111" s="48">
        <f t="shared" si="5"/>
        <v>0</v>
      </c>
      <c r="M111" s="39">
        <f t="shared" si="5"/>
        <v>1</v>
      </c>
      <c r="N111" s="48">
        <f t="shared" si="5"/>
        <v>0</v>
      </c>
      <c r="O111" s="39">
        <f t="shared" si="5"/>
        <v>0</v>
      </c>
      <c r="P111" s="46">
        <f t="shared" si="5"/>
        <v>200</v>
      </c>
    </row>
    <row r="112" ht="19" customHeight="1" spans="1:16">
      <c r="A112" s="14" t="s">
        <v>91</v>
      </c>
      <c r="B112" s="15" t="s">
        <v>90</v>
      </c>
      <c r="C112" s="16">
        <v>7</v>
      </c>
      <c r="D112" s="17">
        <v>6</v>
      </c>
      <c r="E112" s="17">
        <v>6</v>
      </c>
      <c r="F112" s="18">
        <f>IFERROR(E112/D112,"")</f>
        <v>1</v>
      </c>
      <c r="G112" s="17">
        <v>6</v>
      </c>
      <c r="H112" s="18">
        <f>IFERROR(G112/D112,"")</f>
        <v>1</v>
      </c>
      <c r="I112" s="16">
        <v>0</v>
      </c>
      <c r="J112" s="16">
        <v>0</v>
      </c>
      <c r="K112" s="18">
        <f>IFERROR(J112/D112,"")</f>
        <v>0</v>
      </c>
      <c r="L112" s="16">
        <v>0</v>
      </c>
      <c r="M112" s="18">
        <f>IFERROR((D112-L112)/D112,"")</f>
        <v>1</v>
      </c>
      <c r="N112" s="16">
        <v>0</v>
      </c>
      <c r="O112" s="18">
        <f>IFERROR(N112/D112,"")</f>
        <v>0</v>
      </c>
      <c r="P112" s="43">
        <f>IFERROR(F112*30+H112*30+(1-K112)*20+20*M112,"")</f>
        <v>100</v>
      </c>
    </row>
    <row r="113" ht="19" customHeight="1" spans="1:16">
      <c r="A113" s="14"/>
      <c r="B113" s="15"/>
      <c r="C113" s="19">
        <v>1</v>
      </c>
      <c r="D113" s="19">
        <v>4</v>
      </c>
      <c r="E113" s="19">
        <v>4</v>
      </c>
      <c r="F113" s="20">
        <v>1</v>
      </c>
      <c r="G113" s="19">
        <v>4</v>
      </c>
      <c r="H113" s="20">
        <v>0.75</v>
      </c>
      <c r="I113" s="19">
        <v>0</v>
      </c>
      <c r="J113" s="19">
        <v>1</v>
      </c>
      <c r="K113" s="20">
        <v>0</v>
      </c>
      <c r="L113" s="19">
        <v>0</v>
      </c>
      <c r="M113" s="20">
        <v>0</v>
      </c>
      <c r="N113" s="19">
        <v>0</v>
      </c>
      <c r="O113" s="20">
        <v>0</v>
      </c>
      <c r="P113" s="19">
        <v>92.5</v>
      </c>
    </row>
    <row r="114" s="3" customFormat="1" ht="19" customHeight="1" spans="1:16">
      <c r="A114" s="37"/>
      <c r="B114" s="47"/>
      <c r="C114" s="48">
        <f t="shared" ref="C114:P114" si="6">SUM(C112:C113)</f>
        <v>8</v>
      </c>
      <c r="D114" s="49">
        <f t="shared" si="6"/>
        <v>10</v>
      </c>
      <c r="E114" s="49">
        <f t="shared" si="6"/>
        <v>10</v>
      </c>
      <c r="F114" s="39">
        <f t="shared" si="6"/>
        <v>2</v>
      </c>
      <c r="G114" s="49">
        <f t="shared" si="6"/>
        <v>10</v>
      </c>
      <c r="H114" s="39">
        <f t="shared" si="6"/>
        <v>1.75</v>
      </c>
      <c r="I114" s="48">
        <f t="shared" si="6"/>
        <v>0</v>
      </c>
      <c r="J114" s="48">
        <f t="shared" si="6"/>
        <v>1</v>
      </c>
      <c r="K114" s="39">
        <f t="shared" si="6"/>
        <v>0</v>
      </c>
      <c r="L114" s="48">
        <f t="shared" si="6"/>
        <v>0</v>
      </c>
      <c r="M114" s="39">
        <f t="shared" si="6"/>
        <v>1</v>
      </c>
      <c r="N114" s="48">
        <f t="shared" si="6"/>
        <v>0</v>
      </c>
      <c r="O114" s="39">
        <f t="shared" si="6"/>
        <v>0</v>
      </c>
      <c r="P114" s="46">
        <f t="shared" si="6"/>
        <v>192.5</v>
      </c>
    </row>
    <row r="115" ht="19" customHeight="1" spans="1:16">
      <c r="A115" s="14" t="s">
        <v>93</v>
      </c>
      <c r="B115" s="15" t="s">
        <v>92</v>
      </c>
      <c r="C115" s="16">
        <v>11</v>
      </c>
      <c r="D115" s="17">
        <v>13</v>
      </c>
      <c r="E115" s="17">
        <v>13</v>
      </c>
      <c r="F115" s="18">
        <f>IFERROR(E115/D115,"")</f>
        <v>1</v>
      </c>
      <c r="G115" s="17">
        <v>13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5</v>
      </c>
      <c r="O115" s="18">
        <f>IFERROR(N115/D115,"")</f>
        <v>0.384615384615385</v>
      </c>
      <c r="P115" s="43">
        <v>100</v>
      </c>
    </row>
    <row r="116" ht="19" customHeight="1" spans="1:16">
      <c r="A116" s="14"/>
      <c r="B116" s="15"/>
      <c r="C116" s="19">
        <v>5</v>
      </c>
      <c r="D116" s="19">
        <v>3</v>
      </c>
      <c r="E116" s="19">
        <v>3</v>
      </c>
      <c r="F116" s="20">
        <v>1</v>
      </c>
      <c r="G116" s="19">
        <v>3</v>
      </c>
      <c r="H116" s="20">
        <v>1</v>
      </c>
      <c r="I116" s="19">
        <v>0</v>
      </c>
      <c r="J116" s="19">
        <v>0</v>
      </c>
      <c r="K116" s="21">
        <v>0.3333</v>
      </c>
      <c r="L116" s="19">
        <v>0</v>
      </c>
      <c r="M116" s="20">
        <v>0</v>
      </c>
      <c r="N116" s="19">
        <v>2</v>
      </c>
      <c r="O116" s="21">
        <v>0.6667</v>
      </c>
      <c r="P116" s="19">
        <v>93.3</v>
      </c>
    </row>
    <row r="117" s="3" customFormat="1" ht="19" customHeight="1" spans="1:16">
      <c r="A117" s="37"/>
      <c r="B117" s="47"/>
      <c r="C117" s="48">
        <f t="shared" ref="C117:P117" si="7">SUM(C115:C116)</f>
        <v>16</v>
      </c>
      <c r="D117" s="49">
        <f t="shared" si="7"/>
        <v>16</v>
      </c>
      <c r="E117" s="49">
        <f t="shared" si="7"/>
        <v>16</v>
      </c>
      <c r="F117" s="39">
        <f t="shared" si="7"/>
        <v>2</v>
      </c>
      <c r="G117" s="49">
        <f t="shared" si="7"/>
        <v>16</v>
      </c>
      <c r="H117" s="39">
        <f t="shared" si="7"/>
        <v>2</v>
      </c>
      <c r="I117" s="48">
        <f t="shared" si="7"/>
        <v>0</v>
      </c>
      <c r="J117" s="48">
        <f t="shared" si="7"/>
        <v>0</v>
      </c>
      <c r="K117" s="39">
        <f t="shared" si="7"/>
        <v>0.3333</v>
      </c>
      <c r="L117" s="48">
        <f t="shared" si="7"/>
        <v>0</v>
      </c>
      <c r="M117" s="39">
        <f t="shared" si="7"/>
        <v>1</v>
      </c>
      <c r="N117" s="48">
        <f t="shared" si="7"/>
        <v>7</v>
      </c>
      <c r="O117" s="39">
        <f t="shared" si="7"/>
        <v>1.05131538461539</v>
      </c>
      <c r="P117" s="46">
        <f t="shared" si="7"/>
        <v>193.3</v>
      </c>
    </row>
    <row r="118" ht="19" customHeight="1" spans="1:16">
      <c r="A118" s="14" t="s">
        <v>95</v>
      </c>
      <c r="B118" s="15" t="s">
        <v>94</v>
      </c>
      <c r="C118" s="16">
        <v>9</v>
      </c>
      <c r="D118" s="17">
        <v>9</v>
      </c>
      <c r="E118" s="17">
        <v>9</v>
      </c>
      <c r="F118" s="18">
        <f>IFERROR(E118/D118,"")</f>
        <v>1</v>
      </c>
      <c r="G118" s="17">
        <v>9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2</v>
      </c>
      <c r="O118" s="18">
        <f>IFERROR(N118/D118,"")</f>
        <v>0.222222222222222</v>
      </c>
      <c r="P118" s="43">
        <f>IFERROR(F118*30+H118*30+(1-K118)*20+20*M118,"")</f>
        <v>100</v>
      </c>
    </row>
    <row r="119" ht="19" customHeight="1" spans="1:16">
      <c r="A119" s="14"/>
      <c r="B119" s="15"/>
      <c r="C119" s="19">
        <v>7</v>
      </c>
      <c r="D119" s="19">
        <v>8</v>
      </c>
      <c r="E119" s="19">
        <v>8</v>
      </c>
      <c r="F119" s="20">
        <v>1</v>
      </c>
      <c r="G119" s="19">
        <v>8</v>
      </c>
      <c r="H119" s="21">
        <v>0.625</v>
      </c>
      <c r="I119" s="19">
        <v>0</v>
      </c>
      <c r="J119" s="19">
        <v>0</v>
      </c>
      <c r="K119" s="20">
        <v>0.25</v>
      </c>
      <c r="L119" s="19">
        <v>0</v>
      </c>
      <c r="M119" s="20">
        <v>0</v>
      </c>
      <c r="N119" s="19">
        <v>1</v>
      </c>
      <c r="O119" s="21">
        <v>0.125</v>
      </c>
      <c r="P119" s="19">
        <v>83.8</v>
      </c>
    </row>
    <row r="120" s="3" customFormat="1" ht="19" customHeight="1" spans="1:16">
      <c r="A120" s="37"/>
      <c r="B120" s="47"/>
      <c r="C120" s="48">
        <f t="shared" ref="C120:P120" si="8">SUM(C118:C119)</f>
        <v>16</v>
      </c>
      <c r="D120" s="49">
        <f t="shared" si="8"/>
        <v>17</v>
      </c>
      <c r="E120" s="49">
        <f t="shared" si="8"/>
        <v>17</v>
      </c>
      <c r="F120" s="39">
        <f t="shared" si="8"/>
        <v>2</v>
      </c>
      <c r="G120" s="49">
        <f t="shared" si="8"/>
        <v>17</v>
      </c>
      <c r="H120" s="39">
        <f t="shared" si="8"/>
        <v>1.625</v>
      </c>
      <c r="I120" s="48">
        <f t="shared" si="8"/>
        <v>0</v>
      </c>
      <c r="J120" s="48">
        <f t="shared" si="8"/>
        <v>0</v>
      </c>
      <c r="K120" s="39">
        <f t="shared" si="8"/>
        <v>0.25</v>
      </c>
      <c r="L120" s="48">
        <f t="shared" si="8"/>
        <v>0</v>
      </c>
      <c r="M120" s="39">
        <f t="shared" si="8"/>
        <v>1</v>
      </c>
      <c r="N120" s="48">
        <f t="shared" si="8"/>
        <v>3</v>
      </c>
      <c r="O120" s="39">
        <f t="shared" si="8"/>
        <v>0.347222222222222</v>
      </c>
      <c r="P120" s="46">
        <f t="shared" si="8"/>
        <v>183.8</v>
      </c>
    </row>
    <row r="121" ht="19" customHeight="1" spans="1:16">
      <c r="A121" s="14" t="s">
        <v>97</v>
      </c>
      <c r="B121" s="15" t="s">
        <v>96</v>
      </c>
      <c r="C121" s="16">
        <v>5</v>
      </c>
      <c r="D121" s="17">
        <v>6</v>
      </c>
      <c r="E121" s="17">
        <v>6</v>
      </c>
      <c r="F121" s="18">
        <f>IFERROR(E121/D121,"")</f>
        <v>1</v>
      </c>
      <c r="G121" s="17">
        <v>5</v>
      </c>
      <c r="H121" s="18">
        <f>IFERROR(G121/D121,"")</f>
        <v>0.833333333333333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0.5</v>
      </c>
      <c r="P121" s="43">
        <f>IFERROR(F121*30+H121*30+(1-K121)*20+20*M121,"")</f>
        <v>95</v>
      </c>
    </row>
    <row r="122" ht="19" customHeight="1" spans="1:16">
      <c r="A122" s="14"/>
      <c r="B122" s="15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43"/>
    </row>
    <row r="123" s="3" customFormat="1" ht="19" customHeight="1" spans="1:16">
      <c r="A123" s="37"/>
      <c r="B123" s="47"/>
      <c r="C123" s="48">
        <f t="shared" ref="C123:P123" si="9">SUM(C121:C122)</f>
        <v>5</v>
      </c>
      <c r="D123" s="49">
        <f t="shared" si="9"/>
        <v>6</v>
      </c>
      <c r="E123" s="49">
        <f t="shared" si="9"/>
        <v>6</v>
      </c>
      <c r="F123" s="39">
        <f t="shared" si="9"/>
        <v>1</v>
      </c>
      <c r="G123" s="49">
        <f t="shared" si="9"/>
        <v>5</v>
      </c>
      <c r="H123" s="39">
        <f t="shared" si="9"/>
        <v>0.833333333333333</v>
      </c>
      <c r="I123" s="48">
        <f t="shared" si="9"/>
        <v>1</v>
      </c>
      <c r="J123" s="48">
        <f t="shared" si="9"/>
        <v>0</v>
      </c>
      <c r="K123" s="39">
        <f t="shared" si="9"/>
        <v>0</v>
      </c>
      <c r="L123" s="48">
        <f t="shared" si="9"/>
        <v>0</v>
      </c>
      <c r="M123" s="39">
        <f t="shared" si="9"/>
        <v>1</v>
      </c>
      <c r="N123" s="48">
        <f t="shared" si="9"/>
        <v>3</v>
      </c>
      <c r="O123" s="39">
        <f t="shared" si="9"/>
        <v>0.5</v>
      </c>
      <c r="P123" s="46">
        <f t="shared" si="9"/>
        <v>95</v>
      </c>
    </row>
    <row r="124" ht="19" customHeight="1" spans="1:16">
      <c r="A124" s="14" t="s">
        <v>99</v>
      </c>
      <c r="B124" s="15" t="s">
        <v>98</v>
      </c>
      <c r="C124" s="16">
        <v>3</v>
      </c>
      <c r="D124" s="17">
        <v>3</v>
      </c>
      <c r="E124" s="17">
        <v>3</v>
      </c>
      <c r="F124" s="18">
        <f>IFERROR(E124/D124,"")</f>
        <v>1</v>
      </c>
      <c r="G124" s="17">
        <v>3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3">
        <f>IFERROR(F124*30+H124*30+(1-K124)*20+20*M124,"")</f>
        <v>100</v>
      </c>
    </row>
    <row r="125" ht="19" customHeight="1" spans="1:16">
      <c r="A125" s="14"/>
      <c r="B125" s="15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="3" customFormat="1" ht="19" customHeight="1" spans="1:16">
      <c r="A126" s="37"/>
      <c r="B126" s="47"/>
      <c r="C126" s="48">
        <f t="shared" ref="C126:P126" si="10">SUM(C124:C125)</f>
        <v>3</v>
      </c>
      <c r="D126" s="49">
        <f t="shared" si="10"/>
        <v>3</v>
      </c>
      <c r="E126" s="49">
        <f t="shared" si="10"/>
        <v>3</v>
      </c>
      <c r="F126" s="39">
        <f t="shared" si="10"/>
        <v>1</v>
      </c>
      <c r="G126" s="49">
        <f t="shared" si="10"/>
        <v>3</v>
      </c>
      <c r="H126" s="39">
        <f t="shared" si="10"/>
        <v>1</v>
      </c>
      <c r="I126" s="48">
        <f t="shared" si="10"/>
        <v>0</v>
      </c>
      <c r="J126" s="48">
        <f t="shared" si="10"/>
        <v>0</v>
      </c>
      <c r="K126" s="39">
        <f t="shared" si="10"/>
        <v>0</v>
      </c>
      <c r="L126" s="48">
        <f t="shared" si="10"/>
        <v>0</v>
      </c>
      <c r="M126" s="39">
        <f t="shared" si="10"/>
        <v>1</v>
      </c>
      <c r="N126" s="48">
        <f t="shared" si="10"/>
        <v>0</v>
      </c>
      <c r="O126" s="39">
        <f t="shared" si="10"/>
        <v>0</v>
      </c>
      <c r="P126" s="46">
        <f t="shared" si="10"/>
        <v>100</v>
      </c>
    </row>
    <row r="127" ht="19" customHeight="1" spans="1:16">
      <c r="A127" s="14" t="s">
        <v>101</v>
      </c>
      <c r="B127" s="15" t="s">
        <v>100</v>
      </c>
      <c r="C127" s="16">
        <v>1</v>
      </c>
      <c r="D127" s="17">
        <v>1</v>
      </c>
      <c r="E127" s="17">
        <v>1</v>
      </c>
      <c r="F127" s="18">
        <f>IFERROR(E127/D127,"")</f>
        <v>1</v>
      </c>
      <c r="G127" s="17">
        <v>1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0</v>
      </c>
      <c r="M127" s="18">
        <f>IFERROR((D127-L127)/D127,"")</f>
        <v>1</v>
      </c>
      <c r="N127" s="16">
        <v>0</v>
      </c>
      <c r="O127" s="18">
        <f>IFERROR(N127/D127,"")</f>
        <v>0</v>
      </c>
      <c r="P127" s="43">
        <f>IFERROR(F127*30+H127*30+(1-K127)*20+20*M127,"")</f>
        <v>100</v>
      </c>
    </row>
    <row r="128" ht="19" customHeight="1" spans="1:16">
      <c r="A128" s="14"/>
      <c r="B128" s="15"/>
      <c r="C128" s="16"/>
      <c r="D128" s="17"/>
      <c r="E128" s="17"/>
      <c r="F128" s="18"/>
      <c r="G128" s="17"/>
      <c r="H128" s="18"/>
      <c r="I128" s="16"/>
      <c r="J128" s="16"/>
      <c r="K128" s="18"/>
      <c r="L128" s="16"/>
      <c r="M128" s="18"/>
      <c r="N128" s="16"/>
      <c r="O128" s="18"/>
      <c r="P128" s="43"/>
    </row>
    <row r="129" s="3" customFormat="1" ht="19" customHeight="1" spans="1:16">
      <c r="A129" s="37"/>
      <c r="B129" s="47"/>
      <c r="C129" s="48">
        <f t="shared" ref="C129:P129" si="11">SUM(C127:C128)</f>
        <v>1</v>
      </c>
      <c r="D129" s="49">
        <f t="shared" si="11"/>
        <v>1</v>
      </c>
      <c r="E129" s="49">
        <f t="shared" si="11"/>
        <v>1</v>
      </c>
      <c r="F129" s="39">
        <f t="shared" si="11"/>
        <v>1</v>
      </c>
      <c r="G129" s="49">
        <f t="shared" si="11"/>
        <v>1</v>
      </c>
      <c r="H129" s="39">
        <f t="shared" si="11"/>
        <v>1</v>
      </c>
      <c r="I129" s="48">
        <f t="shared" si="11"/>
        <v>0</v>
      </c>
      <c r="J129" s="48">
        <f t="shared" si="11"/>
        <v>0</v>
      </c>
      <c r="K129" s="39">
        <f t="shared" si="11"/>
        <v>0</v>
      </c>
      <c r="L129" s="48">
        <f t="shared" si="11"/>
        <v>0</v>
      </c>
      <c r="M129" s="39">
        <f t="shared" si="11"/>
        <v>1</v>
      </c>
      <c r="N129" s="48">
        <f t="shared" si="11"/>
        <v>0</v>
      </c>
      <c r="O129" s="39">
        <f t="shared" si="11"/>
        <v>0</v>
      </c>
      <c r="P129" s="46">
        <f t="shared" si="11"/>
        <v>100</v>
      </c>
    </row>
    <row r="130" ht="19" customHeight="1" spans="1:16">
      <c r="A130" s="14" t="s">
        <v>103</v>
      </c>
      <c r="B130" s="15" t="s">
        <v>106</v>
      </c>
      <c r="C130" s="16">
        <v>2</v>
      </c>
      <c r="D130" s="17">
        <v>2</v>
      </c>
      <c r="E130" s="17">
        <v>2</v>
      </c>
      <c r="F130" s="18">
        <f>IFERROR(E130/D130,"")</f>
        <v>1</v>
      </c>
      <c r="G130" s="17">
        <v>2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3">
        <f>IFERROR(F130*30+H130*30+(1-K130)*20+20*M130,"")</f>
        <v>100</v>
      </c>
    </row>
    <row r="131" ht="19" customHeight="1" spans="1:16">
      <c r="A131" s="14"/>
      <c r="B131" s="15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43"/>
    </row>
    <row r="132" s="3" customFormat="1" ht="19" customHeight="1" spans="1:16">
      <c r="A132" s="37"/>
      <c r="B132" s="47"/>
      <c r="C132" s="50">
        <f t="shared" ref="C132:P132" si="12">SUM(C130:C131)</f>
        <v>2</v>
      </c>
      <c r="D132" s="50">
        <f t="shared" si="12"/>
        <v>2</v>
      </c>
      <c r="E132" s="50">
        <f t="shared" si="12"/>
        <v>2</v>
      </c>
      <c r="F132" s="50">
        <f t="shared" si="12"/>
        <v>1</v>
      </c>
      <c r="G132" s="50">
        <f t="shared" si="12"/>
        <v>2</v>
      </c>
      <c r="H132" s="50">
        <f t="shared" si="12"/>
        <v>1</v>
      </c>
      <c r="I132" s="50">
        <f t="shared" si="12"/>
        <v>0</v>
      </c>
      <c r="J132" s="50">
        <f t="shared" si="12"/>
        <v>0</v>
      </c>
      <c r="K132" s="50">
        <f t="shared" si="12"/>
        <v>0</v>
      </c>
      <c r="L132" s="50">
        <f t="shared" si="12"/>
        <v>0</v>
      </c>
      <c r="M132" s="50">
        <f t="shared" si="12"/>
        <v>1</v>
      </c>
      <c r="N132" s="50">
        <f t="shared" si="12"/>
        <v>0</v>
      </c>
      <c r="O132" s="39">
        <f t="shared" si="12"/>
        <v>0</v>
      </c>
      <c r="P132" s="46">
        <f t="shared" si="12"/>
        <v>100</v>
      </c>
    </row>
    <row r="133" ht="19" customHeight="1" spans="1:16">
      <c r="A133" s="14" t="s">
        <v>105</v>
      </c>
      <c r="B133" s="15" t="s">
        <v>130</v>
      </c>
      <c r="C133" s="16">
        <v>0</v>
      </c>
      <c r="D133" s="17">
        <v>0</v>
      </c>
      <c r="E133" s="17">
        <v>0</v>
      </c>
      <c r="F133" s="18" t="str">
        <f t="shared" ref="F133:F137" si="13">IFERROR(E133/D133,"")</f>
        <v/>
      </c>
      <c r="G133" s="17">
        <v>0</v>
      </c>
      <c r="H133" s="18" t="str">
        <f t="shared" ref="H133:H137" si="14">IFERROR(G133/D133,"")</f>
        <v/>
      </c>
      <c r="I133" s="16">
        <v>0</v>
      </c>
      <c r="J133" s="16">
        <v>0</v>
      </c>
      <c r="K133" s="18" t="str">
        <f t="shared" ref="K133:K137" si="15">IFERROR(J133/D133,"")</f>
        <v/>
      </c>
      <c r="L133" s="16">
        <v>0</v>
      </c>
      <c r="M133" s="18" t="str">
        <f t="shared" ref="M133:M137" si="16">IFERROR((D133-L133)/D133,"")</f>
        <v/>
      </c>
      <c r="N133" s="16">
        <v>0</v>
      </c>
      <c r="O133" s="18" t="str">
        <f t="shared" ref="O133:O137" si="17">IFERROR(N133/D133,"")</f>
        <v/>
      </c>
      <c r="P133" s="43" t="str">
        <f t="shared" ref="P133:P137" si="18"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3"/>
    </row>
    <row r="135" ht="19" customHeight="1" spans="1:16">
      <c r="A135" s="14" t="s">
        <v>107</v>
      </c>
      <c r="B135" s="15" t="s">
        <v>113</v>
      </c>
      <c r="C135" s="16">
        <v>0</v>
      </c>
      <c r="D135" s="17">
        <v>0</v>
      </c>
      <c r="E135" s="17">
        <v>0</v>
      </c>
      <c r="F135" s="18" t="str">
        <f t="shared" si="13"/>
        <v/>
      </c>
      <c r="G135" s="17">
        <v>0</v>
      </c>
      <c r="H135" s="18" t="str">
        <f t="shared" si="14"/>
        <v/>
      </c>
      <c r="I135" s="16">
        <v>0</v>
      </c>
      <c r="J135" s="16">
        <v>0</v>
      </c>
      <c r="K135" s="18" t="str">
        <f t="shared" si="15"/>
        <v/>
      </c>
      <c r="L135" s="16">
        <v>0</v>
      </c>
      <c r="M135" s="18" t="str">
        <f t="shared" si="16"/>
        <v/>
      </c>
      <c r="N135" s="16">
        <v>0</v>
      </c>
      <c r="O135" s="18" t="str">
        <f t="shared" si="17"/>
        <v/>
      </c>
      <c r="P135" s="43" t="str">
        <f t="shared" si="18"/>
        <v/>
      </c>
    </row>
    <row r="136" ht="19" customHeight="1" spans="1:16">
      <c r="A136" s="14"/>
      <c r="B136" s="15"/>
      <c r="C136" s="16"/>
      <c r="D136" s="17"/>
      <c r="E136" s="17"/>
      <c r="F136" s="18"/>
      <c r="G136" s="17"/>
      <c r="H136" s="18"/>
      <c r="I136" s="16"/>
      <c r="J136" s="16"/>
      <c r="K136" s="18"/>
      <c r="L136" s="16"/>
      <c r="M136" s="18"/>
      <c r="N136" s="16"/>
      <c r="O136" s="18"/>
      <c r="P136" s="43"/>
    </row>
    <row r="137" ht="19" customHeight="1" spans="1:16">
      <c r="A137" s="14" t="s">
        <v>112</v>
      </c>
      <c r="B137" s="15" t="s">
        <v>104</v>
      </c>
      <c r="C137" s="16">
        <v>1</v>
      </c>
      <c r="D137" s="17">
        <v>2</v>
      </c>
      <c r="E137" s="17">
        <v>2</v>
      </c>
      <c r="F137" s="18">
        <f>IFERROR(E137/D137,"")</f>
        <v>1</v>
      </c>
      <c r="G137" s="17">
        <v>2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3">
        <f t="shared" si="18"/>
        <v>100</v>
      </c>
    </row>
    <row r="138" ht="19" customHeight="1" spans="1:16">
      <c r="A138" s="14"/>
      <c r="B138" s="15"/>
      <c r="C138" s="19">
        <v>1</v>
      </c>
      <c r="D138" s="19">
        <v>1</v>
      </c>
      <c r="E138" s="19">
        <v>1</v>
      </c>
      <c r="F138" s="20">
        <v>1</v>
      </c>
      <c r="G138" s="19">
        <v>1</v>
      </c>
      <c r="H138" s="20">
        <v>1</v>
      </c>
      <c r="I138" s="19">
        <v>0</v>
      </c>
      <c r="J138" s="19">
        <v>0</v>
      </c>
      <c r="K138" s="20">
        <v>0</v>
      </c>
      <c r="L138" s="19">
        <v>0</v>
      </c>
      <c r="M138" s="20">
        <v>0</v>
      </c>
      <c r="N138" s="19">
        <v>0</v>
      </c>
      <c r="O138" s="20">
        <v>0</v>
      </c>
      <c r="P138" s="19">
        <v>100</v>
      </c>
    </row>
    <row r="139" s="3" customFormat="1" ht="19" customHeight="1" spans="1:16">
      <c r="A139" s="37"/>
      <c r="B139" s="47"/>
      <c r="C139" s="48">
        <f t="shared" ref="C139:P139" si="19">SUM(C137:C138)</f>
        <v>2</v>
      </c>
      <c r="D139" s="49">
        <f t="shared" si="19"/>
        <v>3</v>
      </c>
      <c r="E139" s="49">
        <f t="shared" si="19"/>
        <v>3</v>
      </c>
      <c r="F139" s="39">
        <f t="shared" si="19"/>
        <v>2</v>
      </c>
      <c r="G139" s="49">
        <f t="shared" si="19"/>
        <v>3</v>
      </c>
      <c r="H139" s="39">
        <f t="shared" si="19"/>
        <v>2</v>
      </c>
      <c r="I139" s="48">
        <f t="shared" si="19"/>
        <v>0</v>
      </c>
      <c r="J139" s="48">
        <f t="shared" si="19"/>
        <v>0</v>
      </c>
      <c r="K139" s="39">
        <f t="shared" si="19"/>
        <v>0</v>
      </c>
      <c r="L139" s="48">
        <f t="shared" si="19"/>
        <v>0</v>
      </c>
      <c r="M139" s="39">
        <f t="shared" si="19"/>
        <v>1</v>
      </c>
      <c r="N139" s="48">
        <f t="shared" si="19"/>
        <v>0</v>
      </c>
      <c r="O139" s="39">
        <f t="shared" si="19"/>
        <v>0</v>
      </c>
      <c r="P139" s="46">
        <f t="shared" si="19"/>
        <v>200</v>
      </c>
    </row>
    <row r="140" ht="19" customHeight="1" spans="1:16">
      <c r="A140" s="14" t="s">
        <v>109</v>
      </c>
      <c r="B140" s="15" t="s">
        <v>102</v>
      </c>
      <c r="C140" s="16">
        <v>1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3">
        <f>IFERROR(F140*30+H140*30+(1-K140)*20+20*M140,"")</f>
        <v>100</v>
      </c>
    </row>
    <row r="141" ht="19" customHeight="1" spans="1:16">
      <c r="A141" s="14"/>
      <c r="B141" s="15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8"/>
      <c r="P141" s="43"/>
    </row>
    <row r="142" s="3" customFormat="1" ht="19" customHeight="1" spans="1:16">
      <c r="A142" s="37"/>
      <c r="B142" s="47"/>
      <c r="C142" s="48">
        <f t="shared" ref="C142:P142" si="20">SUM(C140:C141)</f>
        <v>1</v>
      </c>
      <c r="D142" s="49">
        <f t="shared" si="20"/>
        <v>1</v>
      </c>
      <c r="E142" s="49">
        <f t="shared" si="20"/>
        <v>1</v>
      </c>
      <c r="F142" s="39">
        <f t="shared" si="20"/>
        <v>1</v>
      </c>
      <c r="G142" s="49">
        <f t="shared" si="20"/>
        <v>1</v>
      </c>
      <c r="H142" s="39">
        <f t="shared" si="20"/>
        <v>1</v>
      </c>
      <c r="I142" s="48">
        <f t="shared" si="20"/>
        <v>0</v>
      </c>
      <c r="J142" s="48">
        <f t="shared" si="20"/>
        <v>0</v>
      </c>
      <c r="K142" s="39">
        <f t="shared" si="20"/>
        <v>0</v>
      </c>
      <c r="L142" s="48">
        <f t="shared" si="20"/>
        <v>0</v>
      </c>
      <c r="M142" s="39">
        <f t="shared" si="20"/>
        <v>1</v>
      </c>
      <c r="N142" s="48">
        <f t="shared" si="20"/>
        <v>0</v>
      </c>
      <c r="O142" s="39">
        <f t="shared" si="20"/>
        <v>0</v>
      </c>
      <c r="P142" s="46">
        <f t="shared" si="20"/>
        <v>100</v>
      </c>
    </row>
    <row r="143" ht="19" customHeight="1" spans="1:16">
      <c r="A143" s="14" t="s">
        <v>114</v>
      </c>
      <c r="B143" s="15" t="s">
        <v>108</v>
      </c>
      <c r="C143" s="16">
        <v>0</v>
      </c>
      <c r="D143" s="17">
        <v>0</v>
      </c>
      <c r="E143" s="17">
        <v>0</v>
      </c>
      <c r="F143" s="18" t="str">
        <f>IFERROR(E143/D143,"")</f>
        <v/>
      </c>
      <c r="G143" s="17">
        <v>0</v>
      </c>
      <c r="H143" s="18" t="str">
        <f>IFERROR(G143/D143,"")</f>
        <v/>
      </c>
      <c r="I143" s="16">
        <v>0</v>
      </c>
      <c r="J143" s="16">
        <v>0</v>
      </c>
      <c r="K143" s="18" t="str">
        <f>IFERROR(J143/D143,"")</f>
        <v/>
      </c>
      <c r="L143" s="16">
        <v>0</v>
      </c>
      <c r="M143" s="18" t="str">
        <f>IFERROR((D143-L143)/D143,"")</f>
        <v/>
      </c>
      <c r="N143" s="16">
        <v>0</v>
      </c>
      <c r="O143" s="18" t="str">
        <f>IFERROR(N143/D143,"")</f>
        <v/>
      </c>
      <c r="P143" s="43" t="str">
        <f>IFERROR(F143*30+H143*30+(1-K143)*20+20*M143,"")</f>
        <v/>
      </c>
    </row>
    <row r="144" ht="19" customHeight="1" spans="1:16">
      <c r="A144" s="14"/>
      <c r="B144" s="15"/>
      <c r="C144" s="19">
        <v>1</v>
      </c>
      <c r="D144" s="19">
        <v>0</v>
      </c>
      <c r="E144" s="19">
        <v>0</v>
      </c>
      <c r="F144" s="20">
        <v>0</v>
      </c>
      <c r="G144" s="19">
        <v>0</v>
      </c>
      <c r="H144" s="20">
        <v>0</v>
      </c>
      <c r="I144" s="19">
        <v>0</v>
      </c>
      <c r="J144" s="19">
        <v>0</v>
      </c>
      <c r="K144" s="20">
        <v>0</v>
      </c>
      <c r="L144" s="19">
        <v>0</v>
      </c>
      <c r="M144" s="20">
        <v>0</v>
      </c>
      <c r="N144" s="19">
        <v>0</v>
      </c>
      <c r="O144" s="20">
        <v>0</v>
      </c>
      <c r="P144" s="19">
        <v>40</v>
      </c>
    </row>
    <row r="145" s="3" customFormat="1" ht="19" customHeight="1" spans="1:16">
      <c r="A145" s="37"/>
      <c r="B145" s="47"/>
      <c r="C145" s="50">
        <f t="shared" ref="C145:P145" si="21">SUM(C143:C144)</f>
        <v>1</v>
      </c>
      <c r="D145" s="50">
        <f t="shared" si="21"/>
        <v>0</v>
      </c>
      <c r="E145" s="50">
        <f t="shared" si="21"/>
        <v>0</v>
      </c>
      <c r="F145" s="51">
        <f t="shared" si="21"/>
        <v>0</v>
      </c>
      <c r="G145" s="50">
        <f t="shared" si="21"/>
        <v>0</v>
      </c>
      <c r="H145" s="51">
        <f t="shared" si="21"/>
        <v>0</v>
      </c>
      <c r="I145" s="50">
        <f t="shared" si="21"/>
        <v>0</v>
      </c>
      <c r="J145" s="50">
        <f t="shared" si="21"/>
        <v>0</v>
      </c>
      <c r="K145" s="51">
        <f t="shared" si="21"/>
        <v>0</v>
      </c>
      <c r="L145" s="50">
        <f t="shared" si="21"/>
        <v>0</v>
      </c>
      <c r="M145" s="51">
        <f t="shared" si="21"/>
        <v>0</v>
      </c>
      <c r="N145" s="50">
        <f t="shared" si="21"/>
        <v>0</v>
      </c>
      <c r="O145" s="51">
        <f t="shared" si="21"/>
        <v>0</v>
      </c>
      <c r="P145" s="50">
        <f t="shared" si="21"/>
        <v>40</v>
      </c>
    </row>
    <row r="146" ht="19" customHeight="1" spans="1:16">
      <c r="A146" s="14" t="s">
        <v>116</v>
      </c>
      <c r="B146" s="15" t="s">
        <v>131</v>
      </c>
      <c r="C146" s="16">
        <v>0</v>
      </c>
      <c r="D146" s="17">
        <v>0</v>
      </c>
      <c r="E146" s="17">
        <v>0</v>
      </c>
      <c r="F146" s="18" t="str">
        <f>IFERROR(E146/D146,"")</f>
        <v/>
      </c>
      <c r="G146" s="17">
        <v>0</v>
      </c>
      <c r="H146" s="18" t="str">
        <f>IFERROR(G146/D146,"")</f>
        <v/>
      </c>
      <c r="I146" s="16">
        <v>0</v>
      </c>
      <c r="J146" s="16">
        <v>0</v>
      </c>
      <c r="K146" s="18" t="str">
        <f>IFERROR(J146/D146,"")</f>
        <v/>
      </c>
      <c r="L146" s="16">
        <v>0</v>
      </c>
      <c r="M146" s="18" t="str">
        <f>IFERROR((D146-L146)/D146,"")</f>
        <v/>
      </c>
      <c r="N146" s="16">
        <v>0</v>
      </c>
      <c r="O146" s="18" t="str">
        <f>IFERROR(N146/D146,"")</f>
        <v/>
      </c>
      <c r="P146" s="43" t="str">
        <f>IFERROR(F146*30+H146*30+(1-K146)*20+20*M146,"")</f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3"/>
    </row>
    <row r="148" ht="19" customHeight="1" spans="1:16">
      <c r="A148" s="14" t="s">
        <v>118</v>
      </c>
      <c r="B148" s="15" t="s">
        <v>110</v>
      </c>
      <c r="C148" s="16">
        <v>0</v>
      </c>
      <c r="D148" s="17">
        <v>0</v>
      </c>
      <c r="E148" s="17">
        <v>0</v>
      </c>
      <c r="F148" s="18" t="str">
        <f>IFERROR(E148/D148,"")</f>
        <v/>
      </c>
      <c r="G148" s="17">
        <v>0</v>
      </c>
      <c r="H148" s="18" t="str">
        <f>IFERROR(G148/D148,"")</f>
        <v/>
      </c>
      <c r="I148" s="16">
        <v>0</v>
      </c>
      <c r="J148" s="16">
        <v>0</v>
      </c>
      <c r="K148" s="18" t="str">
        <f>IFERROR(J148/D148,"")</f>
        <v/>
      </c>
      <c r="L148" s="16">
        <v>0</v>
      </c>
      <c r="M148" s="18" t="str">
        <f>IFERROR((D148-L148)/D148,"")</f>
        <v/>
      </c>
      <c r="N148" s="16">
        <v>0</v>
      </c>
      <c r="O148" s="18" t="str">
        <f>IFERROR(N148/D148,"")</f>
        <v/>
      </c>
      <c r="P148" s="43" t="str">
        <f>IFERROR(F148*30+H148*30+(1-K148)*20+20*M148,"")</f>
        <v/>
      </c>
    </row>
    <row r="149" ht="19" customHeight="1" spans="1:16">
      <c r="A149" s="14"/>
      <c r="B149" s="15"/>
      <c r="C149" s="16"/>
      <c r="D149" s="17"/>
      <c r="E149" s="17"/>
      <c r="F149" s="18"/>
      <c r="G149" s="17"/>
      <c r="H149" s="18"/>
      <c r="I149" s="16"/>
      <c r="J149" s="16"/>
      <c r="K149" s="18"/>
      <c r="L149" s="16"/>
      <c r="M149" s="18"/>
      <c r="N149" s="16"/>
      <c r="O149" s="18"/>
      <c r="P149" s="43"/>
    </row>
    <row r="150" ht="19" customHeight="1" spans="1:16">
      <c r="A150" s="14" t="s">
        <v>132</v>
      </c>
      <c r="B150" s="15" t="s">
        <v>133</v>
      </c>
      <c r="C150" s="16">
        <v>0</v>
      </c>
      <c r="D150" s="17">
        <v>0</v>
      </c>
      <c r="E150" s="17">
        <v>0</v>
      </c>
      <c r="F150" s="18" t="str">
        <f>IFERROR(E150/D150,"")</f>
        <v/>
      </c>
      <c r="G150" s="17">
        <v>0</v>
      </c>
      <c r="H150" s="18" t="str">
        <f>IFERROR(G150/D150,"")</f>
        <v/>
      </c>
      <c r="I150" s="16">
        <v>0</v>
      </c>
      <c r="J150" s="16">
        <v>0</v>
      </c>
      <c r="K150" s="18" t="str">
        <f>IFERROR(J150/D150,"")</f>
        <v/>
      </c>
      <c r="L150" s="16">
        <v>0</v>
      </c>
      <c r="M150" s="18" t="str">
        <f>IFERROR((D150-L150)/D150,"")</f>
        <v/>
      </c>
      <c r="N150" s="16">
        <v>0</v>
      </c>
      <c r="O150" s="18" t="str">
        <f>IFERROR(N150/D150,"")</f>
        <v/>
      </c>
      <c r="P150" s="43" t="str">
        <f>IFERROR(F150*30+H150*30+(1-K150)*20+20*M150,"")</f>
        <v/>
      </c>
    </row>
    <row r="151" ht="19" customHeight="1" spans="1:16">
      <c r="A151" s="14"/>
      <c r="B151" s="15"/>
      <c r="C151" s="16"/>
      <c r="D151" s="17"/>
      <c r="E151" s="17"/>
      <c r="F151" s="18"/>
      <c r="G151" s="17"/>
      <c r="H151" s="18"/>
      <c r="I151" s="16"/>
      <c r="J151" s="16"/>
      <c r="K151" s="18"/>
      <c r="L151" s="16"/>
      <c r="M151" s="18"/>
      <c r="N151" s="16"/>
      <c r="O151" s="18"/>
      <c r="P151" s="43"/>
    </row>
    <row r="152" ht="19" customHeight="1" spans="1:16">
      <c r="A152" s="14" t="s">
        <v>134</v>
      </c>
      <c r="B152" s="15" t="s">
        <v>135</v>
      </c>
      <c r="C152" s="16">
        <v>0</v>
      </c>
      <c r="D152" s="17">
        <v>0</v>
      </c>
      <c r="E152" s="17">
        <v>0</v>
      </c>
      <c r="F152" s="18" t="str">
        <f>IFERROR(E152/D152,"")</f>
        <v/>
      </c>
      <c r="G152" s="16">
        <v>0</v>
      </c>
      <c r="H152" s="18" t="str">
        <f>IFERROR(G152/D152,"")</f>
        <v/>
      </c>
      <c r="I152" s="16">
        <v>0</v>
      </c>
      <c r="J152" s="16">
        <v>0</v>
      </c>
      <c r="K152" s="18" t="str">
        <f>IFERROR(J152/D152,"")</f>
        <v/>
      </c>
      <c r="L152" s="16">
        <v>0</v>
      </c>
      <c r="M152" s="18" t="str">
        <f>IFERROR((D152-L152)/D152,"")</f>
        <v/>
      </c>
      <c r="N152" s="16">
        <v>0</v>
      </c>
      <c r="O152" s="18" t="str">
        <f>IFERROR(N152/D152,"")</f>
        <v/>
      </c>
      <c r="P152" s="43" t="str">
        <f>IFERROR(F152*30+H152*30+(1-K152)*20+20*M152,"")</f>
        <v/>
      </c>
    </row>
    <row r="153" ht="19" customHeight="1" spans="1:16">
      <c r="A153" s="14"/>
      <c r="B153" s="15"/>
      <c r="C153" s="16"/>
      <c r="D153" s="17"/>
      <c r="E153" s="17"/>
      <c r="F153" s="18"/>
      <c r="G153" s="16"/>
      <c r="H153" s="18"/>
      <c r="I153" s="16"/>
      <c r="J153" s="16"/>
      <c r="K153" s="18"/>
      <c r="L153" s="16"/>
      <c r="M153" s="18"/>
      <c r="N153" s="16"/>
      <c r="O153" s="18"/>
      <c r="P153" s="43"/>
    </row>
    <row r="154" ht="19" customHeight="1" spans="1:16">
      <c r="A154" s="14" t="s">
        <v>136</v>
      </c>
      <c r="B154" s="15" t="s">
        <v>115</v>
      </c>
      <c r="C154" s="16">
        <v>0</v>
      </c>
      <c r="D154" s="17">
        <v>0</v>
      </c>
      <c r="E154" s="17">
        <v>0</v>
      </c>
      <c r="F154" s="18" t="str">
        <f>IFERROR(E154/D154,"")</f>
        <v/>
      </c>
      <c r="G154" s="16">
        <v>0</v>
      </c>
      <c r="H154" s="18" t="str">
        <f>IFERROR(G154/D154,"")</f>
        <v/>
      </c>
      <c r="I154" s="16">
        <v>0</v>
      </c>
      <c r="J154" s="16">
        <v>0</v>
      </c>
      <c r="K154" s="18" t="str">
        <f>IFERROR(J154/D154,"")</f>
        <v/>
      </c>
      <c r="L154" s="16">
        <v>0</v>
      </c>
      <c r="M154" s="18" t="str">
        <f>IFERROR((D154-L154)/D154,"")</f>
        <v/>
      </c>
      <c r="N154" s="16">
        <v>0</v>
      </c>
      <c r="O154" s="18" t="str">
        <f>IFERROR(N154/D154,"")</f>
        <v/>
      </c>
      <c r="P154" s="43" t="str">
        <f>IFERROR(F154*30+H154*30+(1-K154)*20+20*M154,"")</f>
        <v/>
      </c>
    </row>
    <row r="155" ht="19" customHeight="1" spans="1:16">
      <c r="A155" s="14"/>
      <c r="B155" s="15"/>
      <c r="C155" s="16"/>
      <c r="D155" s="17"/>
      <c r="E155" s="17"/>
      <c r="F155" s="18"/>
      <c r="G155" s="16"/>
      <c r="H155" s="18"/>
      <c r="I155" s="16"/>
      <c r="J155" s="16"/>
      <c r="K155" s="18"/>
      <c r="L155" s="16"/>
      <c r="M155" s="18"/>
      <c r="N155" s="16"/>
      <c r="O155" s="18"/>
      <c r="P155" s="43"/>
    </row>
    <row r="156" ht="19" customHeight="1" spans="1:16">
      <c r="A156" s="14" t="s">
        <v>137</v>
      </c>
      <c r="B156" s="15" t="s">
        <v>138</v>
      </c>
      <c r="C156" s="16">
        <v>0</v>
      </c>
      <c r="D156" s="17">
        <v>0</v>
      </c>
      <c r="E156" s="17">
        <v>0</v>
      </c>
      <c r="F156" s="18" t="str">
        <f>IFERROR(E156/D156,"")</f>
        <v/>
      </c>
      <c r="G156" s="16">
        <v>0</v>
      </c>
      <c r="H156" s="18" t="str">
        <f>IFERROR(G156/D156,"")</f>
        <v/>
      </c>
      <c r="I156" s="16">
        <v>0</v>
      </c>
      <c r="J156" s="16">
        <v>0</v>
      </c>
      <c r="K156" s="18" t="str">
        <f>IFERROR(J156/D156,"")</f>
        <v/>
      </c>
      <c r="L156" s="16">
        <v>0</v>
      </c>
      <c r="M156" s="18" t="str">
        <f>IFERROR((D156-L156)/D156,"")</f>
        <v/>
      </c>
      <c r="N156" s="16">
        <v>0</v>
      </c>
      <c r="O156" s="18" t="str">
        <f>IFERROR(N156/D156,"")</f>
        <v/>
      </c>
      <c r="P156" s="43" t="str">
        <f>IFERROR(F156*30+H156*30+(1-K156)*20+20*M156,"")</f>
        <v/>
      </c>
    </row>
    <row r="157" ht="19" customHeight="1" spans="1:16">
      <c r="A157" s="14"/>
      <c r="B157" s="15"/>
      <c r="C157" s="16"/>
      <c r="D157" s="17"/>
      <c r="E157" s="17"/>
      <c r="F157" s="18"/>
      <c r="G157" s="16"/>
      <c r="H157" s="18"/>
      <c r="I157" s="16"/>
      <c r="J157" s="16"/>
      <c r="K157" s="18"/>
      <c r="L157" s="16"/>
      <c r="M157" s="18"/>
      <c r="N157" s="16"/>
      <c r="O157" s="18"/>
      <c r="P157" s="43"/>
    </row>
    <row r="158" ht="19" customHeight="1" spans="1:16">
      <c r="A158" s="14" t="s">
        <v>139</v>
      </c>
      <c r="B158" s="15" t="s">
        <v>140</v>
      </c>
      <c r="C158" s="16">
        <v>0</v>
      </c>
      <c r="D158" s="17">
        <v>0</v>
      </c>
      <c r="E158" s="17">
        <v>0</v>
      </c>
      <c r="F158" s="18" t="str">
        <f>IFERROR(E158/D158,"")</f>
        <v/>
      </c>
      <c r="G158" s="16">
        <v>0</v>
      </c>
      <c r="H158" s="18" t="str">
        <f>IFERROR(G158/D158,"")</f>
        <v/>
      </c>
      <c r="I158" s="16">
        <v>0</v>
      </c>
      <c r="J158" s="16">
        <v>0</v>
      </c>
      <c r="K158" s="18" t="str">
        <f>IFERROR(J158/D158,"")</f>
        <v/>
      </c>
      <c r="L158" s="16">
        <v>0</v>
      </c>
      <c r="M158" s="18" t="str">
        <f>IFERROR((D158-L158)/D158,"")</f>
        <v/>
      </c>
      <c r="N158" s="16">
        <v>0</v>
      </c>
      <c r="O158" s="18" t="str">
        <f>IFERROR(N158/D158,"")</f>
        <v/>
      </c>
      <c r="P158" s="43" t="str">
        <f>IFERROR(F158*30+H158*30+(1-K158)*20+20*M158,"")</f>
        <v/>
      </c>
    </row>
    <row r="159" ht="19" customHeight="1" spans="1:16">
      <c r="A159" s="52"/>
      <c r="B159" s="53"/>
      <c r="C159" s="16"/>
      <c r="D159" s="17"/>
      <c r="E159" s="17"/>
      <c r="F159" s="18"/>
      <c r="G159" s="16"/>
      <c r="H159" s="18"/>
      <c r="I159" s="16"/>
      <c r="J159" s="16"/>
      <c r="K159" s="18"/>
      <c r="L159" s="16"/>
      <c r="M159" s="18"/>
      <c r="N159" s="16"/>
      <c r="O159" s="18"/>
      <c r="P159" s="43"/>
    </row>
    <row r="160" ht="19" customHeight="1" spans="1:16">
      <c r="A160" s="52" t="s">
        <v>141</v>
      </c>
      <c r="B160" s="54"/>
      <c r="C160" s="16">
        <f>C4+C7+C10+C13+C16+C19+C22+C25+C28+C31+C34+C37+C40+C43+C46+C49+C52+C55+C58+C61+C64+C67+C70+C73+C76+C79+C82+C85+C88+C91+C94+C97+C100+C103+C106+C109+C112+C115+C118+C121+C124+C127+C130+C133+C135+C137+C143+C146+C148+C150+C152+C154+C156+C158+C140</f>
        <v>2365</v>
      </c>
      <c r="D160" s="16">
        <f t="shared" ref="D160:N160" si="22">D4+D7+D10+D13+D16+D19+D22+D25+D28+D31+D34+D37+D40+D43+D46+D49+D52+D55+D58+D61+D64+D67+D70+D73+D76+D79+D82+D85+D88+D91+D94+D97+D100+D103+D106+D109+D112+D115+D118+D121+D124+D127+D130+D133+D135+D137+D143+D146+D148+D150+D152+D154+D156+D158+D140</f>
        <v>2327</v>
      </c>
      <c r="E160" s="16">
        <f t="shared" si="22"/>
        <v>2327</v>
      </c>
      <c r="F160" s="16"/>
      <c r="G160" s="16">
        <f t="shared" si="22"/>
        <v>2315</v>
      </c>
      <c r="H160" s="16"/>
      <c r="I160" s="16">
        <f t="shared" si="22"/>
        <v>12</v>
      </c>
      <c r="J160" s="16">
        <f t="shared" si="22"/>
        <v>2</v>
      </c>
      <c r="K160" s="16"/>
      <c r="L160" s="16">
        <f t="shared" si="22"/>
        <v>12</v>
      </c>
      <c r="M160" s="16"/>
      <c r="N160" s="16">
        <f t="shared" si="22"/>
        <v>245</v>
      </c>
      <c r="O160" s="16"/>
      <c r="P160" s="16"/>
    </row>
    <row r="161" ht="19" customHeight="1" spans="1:16">
      <c r="A161" s="52" t="s">
        <v>142</v>
      </c>
      <c r="B161" s="54"/>
      <c r="C161" s="16">
        <f>C5+C8+C11+C14+C17+C20+C23+C26+C29+C32+C35+C38+C41+C44+C47+C50+C53+C56+C59+C62+C65+C68+C71+C74+C77+C80+C83+C86+C89+C92+C95+C98+C101+C104+C107+C110+C113+C116+C119+C122+C125+C128+C131+C134+C136+C138+C144+C147+C149+C151+C153+C155+C157+C159+C141</f>
        <v>707</v>
      </c>
      <c r="D161" s="16">
        <f>D5+D8+D11+D14+D17+D20+D23+D26+D29+D32+D35+D38+D41+D44+D47+D50+D53+D56+D59+D62+D65+D68+D71+D74+D77+D80+D83+D86+D89+D92+D95+D98+D101+D104+D107+D110+D113+D116+D119+D122+D125+D128+D131+D134+D136+D138+D141+D144+D147+D149+D151+D153+D155+D157+D159</f>
        <v>682</v>
      </c>
      <c r="E161" s="16">
        <f>E5+E8+E11+E14+E17+E20+E23+E26+E29+E32+E35+E38+E41+E44+E47+E50+E53+E56+E59+E62+E65+E68+E71+E74+E77+E80+E83+E86+E89+E92+E95+E98+E101+E104+E107+E110+E113+E116+E119+E122+E125+E128+E131+E134+E136+E138+E141+E144+E147+E149+E151+E153+E155+E157+E159</f>
        <v>681</v>
      </c>
      <c r="F161" s="16"/>
      <c r="G161" s="16">
        <f>G5+G8+G11+G14+G17+G20+G23+G26+G29+G32+G35+G38+G41+G44+G47+G50+G53+G56+G59+G62+G65+G68+G71+G74+G77+G80+G83+G86+G89+G92+G95+G98+G101+G104+G107+G110+G113+G116+G119+G122+G125+G128+G131+G134+G136+G138+G141+G144+G147+G149+G151+G153+G155+G157+G159</f>
        <v>681</v>
      </c>
      <c r="H161" s="16"/>
      <c r="I161" s="16">
        <f>I5+I8+I11+I14+I17+I20+I23+I26+I29+I32+I35+I38+I41+I44+I47+I50+I53+I56+I59+I62+I65+I68+I71+I74+I77+I80+I83+I86+I89+I92+I95+I98+I101+I104+I107+I110+I113+I116+I119+I122+I125+I128+I131+I134+I136+I138+I144+I147+I149+I151+I153+I155+I157+I159</f>
        <v>0</v>
      </c>
      <c r="J161" s="16">
        <f>J5+J8+J11+J14+J17+J20+J23+J26+J29+J32+J35+J38+J41+J44+J47+J50+J53+J56+J59+J62+J65+J68+J71+J74+J77+J80+J83+J86+J89+J92+J95+J98+J101+J104+J107+J110+J113+J116+J119+J122+J125+J128+J131+J134+J136+J138+J144+J147+J149+J151+J153+J155+J157+J159</f>
        <v>2</v>
      </c>
      <c r="K161" s="16"/>
      <c r="L161" s="16">
        <f>L5+L8+L11+L14+L17+L20+L23+L26+L29+L32+L35+L38+L41+L44+L47+L50+L53+L56+L59+L62+L65+L68+L71+L74+L77+L80+L83+L86+L89+L92+L95+L98+L101+L104+L107+L110+L113+L116+L119+L122+L125+L128+L131+L134+L136+L138+L144+L147+L149+L151+L153+L155+L157+L159</f>
        <v>3</v>
      </c>
      <c r="M161" s="16"/>
      <c r="N161" s="16">
        <f>N5+N8+N11+N14+N17+N20+N23+N26+N29+N32+N35+N38+N41+N44+N47+N50+N53+N56+N59+N62+N65+N68+N71+N74+N77+N80+N83+N86+N89+N92+N95+N98+N101+N104+N107+N110+N113+N116+N119+N122+N125+N128+N131+N134+N136+N138+N144+N147+N149+N151+N153+N155+N157+N159</f>
        <v>50</v>
      </c>
      <c r="O161" s="16"/>
      <c r="P161" s="16"/>
    </row>
    <row r="162" ht="19" customHeight="1" spans="1:16">
      <c r="A162" s="55" t="s">
        <v>120</v>
      </c>
      <c r="B162" s="56"/>
      <c r="C162" s="16">
        <f>SUM(C160:C161)</f>
        <v>3072</v>
      </c>
      <c r="D162" s="16">
        <f>SUM(D160:D161)</f>
        <v>3009</v>
      </c>
      <c r="E162" s="16">
        <f>SUM(E160:E161)</f>
        <v>3008</v>
      </c>
      <c r="F162" s="18"/>
      <c r="G162" s="16">
        <f>SUM(G160:G161)</f>
        <v>2996</v>
      </c>
      <c r="H162" s="18"/>
      <c r="I162" s="16">
        <f>SUM(I160:I161)</f>
        <v>12</v>
      </c>
      <c r="J162" s="16">
        <f>SUM(J160:J161)</f>
        <v>4</v>
      </c>
      <c r="K162" s="18"/>
      <c r="L162" s="16">
        <f>SUM(L160:L161)</f>
        <v>15</v>
      </c>
      <c r="M162" s="18"/>
      <c r="N162" s="16">
        <f>SUM(N160:N161)</f>
        <v>295</v>
      </c>
      <c r="O162" s="18"/>
      <c r="P162" s="43"/>
    </row>
    <row r="163" s="4" customFormat="1" ht="19" customHeight="1" spans="1:16">
      <c r="A163" s="57" t="s">
        <v>121</v>
      </c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="4" customFormat="1" ht="19" customHeight="1" spans="1:16">
      <c r="A164" s="59" t="s">
        <v>122</v>
      </c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="4" customFormat="1" ht="19" customHeight="1" spans="1:16">
      <c r="A165" s="59" t="s">
        <v>123</v>
      </c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="4" customFormat="1" ht="19" customHeight="1" spans="1:16">
      <c r="A166" s="59" t="s">
        <v>124</v>
      </c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="4" customFormat="1" ht="19" customHeight="1" spans="1:16">
      <c r="A167" s="59" t="s">
        <v>125</v>
      </c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="4" customFormat="1" ht="19" customHeight="1" spans="1:16">
      <c r="A168" s="59" t="s">
        <v>126</v>
      </c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="4" customFormat="1" ht="19" customHeight="1" spans="3:16"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ht="19" customHeight="1"/>
  </sheetData>
  <mergeCells count="10">
    <mergeCell ref="A1:P1"/>
    <mergeCell ref="A160:B160"/>
    <mergeCell ref="A161:B161"/>
    <mergeCell ref="A162:B162"/>
    <mergeCell ref="A163:P163"/>
    <mergeCell ref="A164:P164"/>
    <mergeCell ref="A165:P165"/>
    <mergeCell ref="A166:P166"/>
    <mergeCell ref="A167:P167"/>
    <mergeCell ref="A168:P168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dcterms:modified xsi:type="dcterms:W3CDTF">2018-05-14T06:55:38Z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