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3" tabRatio="940" activeTab="2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1" sheetId="15" r:id="rId15"/>
    <sheet name="县市2" sheetId="16" r:id="rId16"/>
    <sheet name="港区" sheetId="17" r:id="rId17"/>
    <sheet name="长江沿岸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<sst xmlns="http://schemas.openxmlformats.org/spreadsheetml/2006/main" count="523" uniqueCount="345">
  <si>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</si>
  <si>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</si>
  <si>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</si>
  <si>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</si>
  <si>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</si>
  <si>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</si>
  <si>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</si>
  <si>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</si>
  <si>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6%-6.5%</t>
  </si>
  <si>
    <t>7.5%—8%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</si>
  <si>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</si>
  <si>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</si>
  <si>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</si>
  <si>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</si>
  <si>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</si>
  <si>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稳中提质，国际收支基本平衡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</si>
  <si>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</si>
  <si>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</si>
  <si>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</si>
  <si>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r>
      <t>4%</t>
    </r>
    <r>
      <rPr>
        <sz val="11"/>
        <rFont val="宋体"/>
        <family val="0"/>
      </rPr>
      <t>（地方财政）</t>
    </r>
  </si>
  <si>
    <r>
      <rPr>
        <sz val="12"/>
        <rFont val="宋体"/>
        <family val="0"/>
      </rPr>
      <t>城乡居民收入</t>
    </r>
  </si>
  <si>
    <t>和经济增长基本同步</t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</si>
  <si>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</si>
  <si>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</si>
  <si>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t>1100万人以上</t>
  </si>
  <si>
    <t>70万人</t>
  </si>
  <si>
    <t>城镇调查失业率</t>
  </si>
  <si>
    <t>4.5%以内</t>
  </si>
  <si>
    <r>
      <t>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</si>
  <si>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</si>
  <si>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下降3%左右</t>
  </si>
  <si>
    <t>下降2.5%</t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</si>
  <si>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</si>
  <si>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</si>
  <si>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</si>
  <si>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总量</t>
  </si>
  <si>
    <t>增 幅（%）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</si>
  <si>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</si>
  <si>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</si>
  <si>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</si>
  <si>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</si>
  <si>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</si>
  <si>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</si>
  <si>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</si>
  <si>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</si>
  <si>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</si>
  <si>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</si>
  <si>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</si>
  <si>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</si>
  <si>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</si>
  <si>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</si>
  <si>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</si>
  <si>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</si>
  <si>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</si>
  <si>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</si>
  <si>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</si>
  <si>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</si>
  <si>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</si>
  <si>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</si>
  <si>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</si>
  <si>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</si>
  <si>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</si>
  <si>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</si>
  <si>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</si>
  <si>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</si>
  <si>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</si>
  <si>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</si>
  <si>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</si>
  <si>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</si>
  <si>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</si>
  <si>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</si>
  <si>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</si>
  <si>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</si>
  <si>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</si>
  <si>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</si>
  <si>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</si>
  <si>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</si>
  <si>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</si>
  <si>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</si>
  <si>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</si>
  <si>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</si>
  <si>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</si>
  <si>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</si>
  <si>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</si>
  <si>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</si>
  <si>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</si>
  <si>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</si>
  <si>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</si>
  <si>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</si>
  <si>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</si>
  <si>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</si>
  <si>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</si>
  <si>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</si>
  <si>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</si>
  <si>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</si>
  <si>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</si>
  <si>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</si>
  <si>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</si>
  <si>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</si>
  <si>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</si>
  <si>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</si>
  <si>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</si>
  <si>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</si>
  <si>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</si>
  <si>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</si>
  <si>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</si>
  <si>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</si>
  <si>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</si>
  <si>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</si>
  <si>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</si>
  <si>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</si>
  <si>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</si>
  <si>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</si>
  <si>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</si>
  <si>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</si>
  <si>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</si>
  <si>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</si>
  <si>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</si>
  <si>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</si>
  <si>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</si>
  <si>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</si>
  <si>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</si>
  <si>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</si>
  <si>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</si>
  <si>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</si>
  <si>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</si>
  <si>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</si>
  <si>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</si>
  <si>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</si>
  <si>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</si>
  <si>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</si>
  <si>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</si>
  <si>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</si>
  <si>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</si>
  <si>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</si>
  <si>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</si>
  <si>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</si>
  <si>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</si>
  <si>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</si>
  <si>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</si>
  <si>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</si>
  <si>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</si>
  <si>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</si>
  <si>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</si>
  <si>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</si>
  <si>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</si>
  <si>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</si>
  <si>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</si>
  <si>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</si>
  <si>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</si>
  <si>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</si>
  <si>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</si>
  <si>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</si>
  <si>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</si>
  <si>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</si>
  <si>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</si>
  <si>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</si>
  <si>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</si>
  <si>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</si>
  <si>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</si>
  <si>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</si>
  <si>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</si>
  <si>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</si>
  <si>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</si>
  <si>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</si>
  <si>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</si>
  <si>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</si>
  <si>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</si>
  <si>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</si>
  <si>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</si>
  <si>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</si>
  <si>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</si>
  <si>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</si>
  <si>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</si>
  <si>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</si>
  <si>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</si>
  <si>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</si>
  <si>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</si>
  <si>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</si>
  <si>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</si>
  <si>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</si>
  <si>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</si>
  <si>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</si>
  <si>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</si>
  <si>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</si>
  <si>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</si>
  <si>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</si>
  <si>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</si>
  <si>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</si>
  <si>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</si>
  <si>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</si>
  <si>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</si>
  <si>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</si>
  <si>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</si>
  <si>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</si>
  <si>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</si>
  <si>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</si>
  <si>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</si>
  <si>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</si>
  <si>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</si>
  <si>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</si>
  <si>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</si>
  <si>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</si>
  <si>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</si>
  <si>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</si>
  <si>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</si>
  <si>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</si>
  <si>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</si>
  <si>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</si>
  <si>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</si>
  <si>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</si>
  <si>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</si>
  <si>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</si>
  <si>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</si>
  <si>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</si>
  <si>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</si>
  <si>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</si>
  <si>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</si>
  <si>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</si>
  <si>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</si>
  <si>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</si>
  <si>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</si>
  <si>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</si>
  <si>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>单位：亿元；%</t>
  </si>
  <si>
    <t>本月</t>
  </si>
  <si>
    <t>1-本月</t>
  </si>
  <si>
    <t xml:space="preserve">    其中：税收收入</t>
  </si>
  <si>
    <t>指标</t>
  </si>
  <si>
    <t>本月余额</t>
  </si>
  <si>
    <t>年初余额</t>
  </si>
  <si>
    <t>同比增幅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</si>
  <si>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</si>
  <si>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</si>
  <si>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</si>
  <si>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</si>
  <si>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</si>
  <si>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</si>
  <si>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</si>
  <si>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</si>
  <si>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</si>
  <si>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</si>
  <si>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</si>
  <si>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</si>
  <si>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</si>
  <si>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</si>
  <si>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</si>
  <si>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</si>
  <si>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</si>
  <si>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</si>
  <si>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</si>
  <si>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</si>
  <si>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</si>
  <si>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</si>
  <si>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</si>
  <si>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</si>
  <si>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</si>
  <si>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</si>
  <si>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全社会消费品零售总额</t>
  </si>
  <si>
    <t>城陵矶国际港务集团集装箱吞吐量</t>
  </si>
  <si>
    <t>万标箱</t>
  </si>
  <si>
    <t>注：港务集团公司吞吐量含岳阳新港公司和长沙集星公司。</t>
  </si>
  <si>
    <t>一般公共预算收入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</si>
  <si>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</si>
  <si>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      非税收入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</si>
  <si>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</si>
  <si>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 xml:space="preserve">   一般公共预算地方收入</t>
  </si>
  <si>
    <t>金融机构本外币各项存款余额</t>
  </si>
  <si>
    <r>
      <t>注：</t>
    </r>
    <r>
      <rPr>
        <sz val="10"/>
        <rFont val="宋体"/>
        <family val="0"/>
      </rPr>
      <t>以上数据由市财政局、市人民银行提供。</t>
    </r>
  </si>
  <si>
    <t>电子信息制造业</t>
  </si>
  <si>
    <t>进出口总额</t>
  </si>
  <si>
    <t xml:space="preserve">  出口总额</t>
  </si>
  <si>
    <t xml:space="preserve">  进口总额</t>
  </si>
  <si>
    <t>运输方式</t>
  </si>
  <si>
    <t xml:space="preserve">  公路运输</t>
  </si>
  <si>
    <t xml:space="preserve">  一般贸易</t>
  </si>
  <si>
    <t xml:space="preserve">  进料对口</t>
  </si>
  <si>
    <t xml:space="preserve">  保税仓库货物</t>
  </si>
  <si>
    <t xml:space="preserve">  货样广告品</t>
  </si>
  <si>
    <t xml:space="preserve">  其他进出口免费</t>
  </si>
  <si>
    <t xml:space="preserve">  区内物流货物</t>
  </si>
  <si>
    <t xml:space="preserve">  境外设备进区</t>
  </si>
  <si>
    <t xml:space="preserve">  水路运输</t>
  </si>
  <si>
    <t xml:space="preserve">  铁路运输</t>
  </si>
  <si>
    <t xml:space="preserve">  航空运输</t>
  </si>
  <si>
    <t>贸易方式</t>
  </si>
  <si>
    <t xml:space="preserve">  区内来料加工</t>
  </si>
  <si>
    <t>注：以上数据由岳阳海关提供。</t>
  </si>
  <si>
    <r>
      <t>2</t>
    </r>
    <r>
      <rPr>
        <b/>
        <sz val="14"/>
        <rFont val="宋体"/>
        <family val="0"/>
      </rPr>
      <t>.旅游经济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</si>
  <si>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其他运输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</si>
  <si>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</si>
  <si>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</si>
  <si>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</si>
  <si>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</si>
  <si>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</si>
  <si>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</si>
  <si>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岳阳楼区</t>
  </si>
  <si>
    <t>云溪区</t>
  </si>
  <si>
    <t>君山区</t>
  </si>
  <si>
    <t>经济开发区</t>
  </si>
  <si>
    <t>南湖新区</t>
  </si>
  <si>
    <t>屈原管理区</t>
  </si>
  <si>
    <t>岳阳县</t>
  </si>
  <si>
    <t>华容县</t>
  </si>
  <si>
    <t>湘阴县</t>
  </si>
  <si>
    <t>平江县</t>
  </si>
  <si>
    <t>汨罗市</t>
  </si>
  <si>
    <t>临湘市</t>
  </si>
  <si>
    <t>分管领导：</t>
  </si>
  <si>
    <t>制表：肖嫣</t>
  </si>
  <si>
    <t>岳阳市</t>
  </si>
  <si>
    <t>排位</t>
  </si>
  <si>
    <r>
      <t xml:space="preserve">绝对额
</t>
    </r>
    <r>
      <rPr>
        <b/>
        <sz val="10"/>
        <rFont val="宋体"/>
        <family val="0"/>
      </rPr>
      <t>（元）</t>
    </r>
  </si>
  <si>
    <t>增速    
(%)</t>
  </si>
  <si>
    <t>排名</t>
  </si>
  <si>
    <t>绝对额
（元）</t>
  </si>
  <si>
    <t>1-12月岳阳市主要经济指标完成情况表</t>
  </si>
  <si>
    <t>指标名称</t>
  </si>
  <si>
    <t>地区生产总值</t>
  </si>
  <si>
    <t>商品房销售面积</t>
  </si>
  <si>
    <t>商品房销售额</t>
  </si>
  <si>
    <t>一般公共预算收入</t>
  </si>
  <si>
    <t xml:space="preserve"> 一般公共预算地方收入</t>
  </si>
  <si>
    <t>交通运输</t>
  </si>
  <si>
    <t xml:space="preserve">一般公共预算收入  </t>
  </si>
  <si>
    <t>一般公共预算地方收入</t>
  </si>
  <si>
    <t>财政金融</t>
  </si>
  <si>
    <t>增幅</t>
  </si>
  <si>
    <t>总量</t>
  </si>
  <si>
    <t>GDP</t>
  </si>
  <si>
    <t>第一产业</t>
  </si>
  <si>
    <t>第二产业</t>
  </si>
  <si>
    <t>第三产业</t>
  </si>
  <si>
    <t>2019年1—12月岳阳市各县（市）区主要经济指标（一）</t>
  </si>
  <si>
    <r>
      <t>2019年1—1</t>
    </r>
    <r>
      <rPr>
        <b/>
        <sz val="20"/>
        <color indexed="8"/>
        <rFont val="宋体"/>
        <family val="0"/>
      </rPr>
      <t>2</t>
    </r>
    <r>
      <rPr>
        <b/>
        <sz val="20"/>
        <color indexed="8"/>
        <rFont val="宋体"/>
        <family val="0"/>
      </rPr>
      <t>月岳阳市各县（市）区主要经济指标（</t>
    </r>
    <r>
      <rPr>
        <b/>
        <sz val="20"/>
        <color indexed="8"/>
        <rFont val="宋体"/>
        <family val="0"/>
      </rPr>
      <t>二</t>
    </r>
    <r>
      <rPr>
        <b/>
        <sz val="20"/>
        <color indexed="8"/>
        <rFont val="宋体"/>
        <family val="0"/>
      </rPr>
      <t>）</t>
    </r>
  </si>
  <si>
    <t>1-12月城陵矶新港区主要经济指标完成情况表</t>
  </si>
  <si>
    <t>公共财政预算收入</t>
  </si>
  <si>
    <t>地方公共财政预算收入</t>
  </si>
  <si>
    <t>注：城陵矶新港区GDP增长8.6%</t>
  </si>
  <si>
    <t>亿千瓦时</t>
  </si>
  <si>
    <t>亿千瓦时</t>
  </si>
  <si>
    <r>
      <t xml:space="preserve"> </t>
    </r>
    <r>
      <rPr>
        <sz val="11"/>
        <rFont val="宋体"/>
        <family val="0"/>
      </rPr>
      <t xml:space="preserve">  住户存款余额</t>
    </r>
  </si>
  <si>
    <t>一般公共预算收入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</si>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</sst>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"/>
    <numFmt numFmtId="182" formatCode="0_ "/>
    <numFmt numFmtId="183" formatCode="0.00_);[Red]\(0.00\)"/>
    <numFmt numFmtId="184" formatCode="0_);[Red]\(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  <numFmt numFmtId="191" formatCode="#,##0.0_ "/>
    <numFmt numFmtId="192" formatCode="0.00_);\(0.00\)"/>
    <numFmt numFmtId="193" formatCode="\(0\)"/>
    <numFmt numFmtId="194" formatCode="\(0.00\)"/>
    <numFmt numFmtId="195" formatCode="\(0.0_)"/>
    <numFmt numFmtId="196" formatCode="\(0.0\)"/>
    <numFmt numFmtId="197" formatCode="0.000"/>
    <numFmt numFmtId="198" formatCode="0.0_ ;[Red]\-0.0\ "/>
    <numFmt numFmtId="199" formatCode="0.0;[Red]0.0"/>
    <numFmt numFmtId="200" formatCode="0.0000000000000_ "/>
    <numFmt numFmtId="201" formatCode="0.0000000000_ "/>
    <numFmt numFmtId="202" formatCode="0.0000"/>
    <numFmt numFmtId="203" formatCode="0.00;_哿"/>
    <numFmt numFmtId="204" formatCode="0.0;_哿"/>
    <numFmt numFmtId="205" formatCode="0;_哿"/>
  </numFmts>
  <fonts count="9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宋体"/>
      <family val="0"/>
    </font>
    <font>
      <b/>
      <sz val="18"/>
      <name val="黑体"/>
      <family val="3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4"/>
      <color indexed="17"/>
      <name val="宋体"/>
      <family val="0"/>
    </font>
    <font>
      <b/>
      <sz val="20"/>
      <color indexed="8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0"/>
      <name val="黑体"/>
      <family val="3"/>
    </font>
    <font>
      <b/>
      <sz val="2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6"/>
      <color theme="1"/>
      <name val="Times New Roman"/>
      <family val="1"/>
    </font>
    <font>
      <sz val="9"/>
      <color theme="1"/>
      <name val="宋体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8" fillId="24" borderId="0" applyNumberFormat="0" applyBorder="0" applyAlignment="0" applyProtection="0"/>
    <xf numFmtId="0" fontId="79" fillId="22" borderId="8" applyNumberFormat="0" applyAlignment="0" applyProtection="0"/>
    <xf numFmtId="0" fontId="80" fillId="25" borderId="5" applyNumberFormat="0" applyAlignment="0" applyProtection="0"/>
    <xf numFmtId="0" fontId="31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22" fillId="32" borderId="9" applyNumberFormat="0" applyFont="0" applyAlignment="0" applyProtection="0"/>
  </cellStyleXfs>
  <cellXfs count="3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81" fillId="0" borderId="10" xfId="0" applyNumberFormat="1" applyFont="1" applyFill="1" applyBorder="1" applyAlignment="1">
      <alignment horizontal="center" vertical="center" wrapText="1"/>
    </xf>
    <xf numFmtId="179" fontId="81" fillId="0" borderId="10" xfId="0" applyNumberFormat="1" applyFont="1" applyBorder="1" applyAlignment="1">
      <alignment horizontal="center" vertical="center" wrapText="1"/>
    </xf>
    <xf numFmtId="178" fontId="8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center"/>
      <protection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78" fontId="18" fillId="0" borderId="0" xfId="0" applyNumberFormat="1" applyFont="1" applyBorder="1" applyAlignment="1">
      <alignment horizontal="center" vertical="center" wrapText="1"/>
    </xf>
    <xf numFmtId="178" fontId="18" fillId="0" borderId="13" xfId="0" applyNumberFormat="1" applyFont="1" applyBorder="1" applyAlignment="1">
      <alignment horizontal="center" vertical="center" wrapText="1"/>
    </xf>
    <xf numFmtId="57" fontId="18" fillId="0" borderId="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182" fontId="8" fillId="0" borderId="10" xfId="55" applyNumberFormat="1" applyFont="1" applyFill="1" applyBorder="1" applyAlignment="1">
      <alignment horizontal="center" vertical="center"/>
      <protection/>
    </xf>
    <xf numFmtId="178" fontId="6" fillId="0" borderId="10" xfId="0" applyNumberFormat="1" applyFont="1" applyBorder="1" applyAlignment="1">
      <alignment horizontal="center" vertical="center" wrapText="1"/>
    </xf>
    <xf numFmtId="179" fontId="16" fillId="0" borderId="0" xfId="0" applyNumberFormat="1" applyFont="1" applyBorder="1" applyAlignment="1">
      <alignment wrapText="1"/>
    </xf>
    <xf numFmtId="178" fontId="16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2" fontId="8" fillId="0" borderId="11" xfId="55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wrapText="1"/>
    </xf>
    <xf numFmtId="0" fontId="9" fillId="0" borderId="0" xfId="0" applyFont="1" applyAlignment="1">
      <alignment/>
    </xf>
    <xf numFmtId="0" fontId="21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178" fontId="20" fillId="0" borderId="0" xfId="0" applyNumberFormat="1" applyFont="1" applyBorder="1" applyAlignment="1">
      <alignment wrapText="1"/>
    </xf>
    <xf numFmtId="178" fontId="7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2" fillId="34" borderId="15" xfId="0" applyFont="1" applyFill="1" applyBorder="1" applyAlignment="1">
      <alignment horizontal="lef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22" fillId="0" borderId="0" xfId="0" applyNumberFormat="1" applyFont="1" applyAlignment="1">
      <alignment/>
    </xf>
    <xf numFmtId="0" fontId="82" fillId="0" borderId="0" xfId="0" applyFont="1" applyAlignment="1">
      <alignment/>
    </xf>
    <xf numFmtId="0" fontId="81" fillId="34" borderId="12" xfId="0" applyFont="1" applyFill="1" applyBorder="1" applyAlignment="1">
      <alignment horizontal="center" vertical="center"/>
    </xf>
    <xf numFmtId="180" fontId="81" fillId="34" borderId="11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83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1" fillId="33" borderId="17" xfId="0" applyFont="1" applyFill="1" applyBorder="1" applyAlignment="1">
      <alignment horizontal="center" vertical="center" wrapText="1"/>
    </xf>
    <xf numFmtId="0" fontId="81" fillId="0" borderId="10" xfId="48" applyFont="1" applyFill="1" applyBorder="1" applyAlignment="1" applyProtection="1">
      <alignment horizontal="center" vertical="center"/>
      <protection locked="0"/>
    </xf>
    <xf numFmtId="0" fontId="81" fillId="0" borderId="11" xfId="48" applyFont="1" applyFill="1" applyBorder="1" applyAlignment="1" applyProtection="1">
      <alignment horizontal="center" vertical="center"/>
      <protection locked="0"/>
    </xf>
    <xf numFmtId="0" fontId="82" fillId="33" borderId="18" xfId="0" applyFont="1" applyFill="1" applyBorder="1" applyAlignment="1">
      <alignment horizontal="left" vertical="center" wrapText="1"/>
    </xf>
    <xf numFmtId="181" fontId="6" fillId="33" borderId="19" xfId="0" applyNumberFormat="1" applyFont="1" applyFill="1" applyBorder="1" applyAlignment="1">
      <alignment horizontal="right" vertical="center" wrapText="1"/>
    </xf>
    <xf numFmtId="181" fontId="6" fillId="33" borderId="0" xfId="0" applyNumberFormat="1" applyFont="1" applyFill="1" applyBorder="1" applyAlignment="1">
      <alignment horizontal="right" vertical="center" wrapText="1"/>
    </xf>
    <xf numFmtId="0" fontId="82" fillId="33" borderId="20" xfId="0" applyFont="1" applyFill="1" applyBorder="1" applyAlignment="1">
      <alignment horizontal="left" vertical="center" wrapText="1"/>
    </xf>
    <xf numFmtId="181" fontId="6" fillId="33" borderId="21" xfId="0" applyNumberFormat="1" applyFont="1" applyFill="1" applyBorder="1" applyAlignment="1">
      <alignment horizontal="right" vertical="center" wrapText="1"/>
    </xf>
    <xf numFmtId="0" fontId="10" fillId="0" borderId="0" xfId="48" applyFont="1" applyBorder="1" applyAlignment="1" applyProtection="1">
      <alignment horizontal="center" vertical="center"/>
      <protection locked="0"/>
    </xf>
    <xf numFmtId="0" fontId="84" fillId="0" borderId="0" xfId="48" applyFont="1" applyFill="1" applyBorder="1" applyProtection="1">
      <alignment/>
      <protection locked="0"/>
    </xf>
    <xf numFmtId="0" fontId="81" fillId="0" borderId="12" xfId="48" applyFont="1" applyBorder="1" applyAlignment="1" applyProtection="1">
      <alignment horizontal="center" vertical="center"/>
      <protection locked="0"/>
    </xf>
    <xf numFmtId="182" fontId="81" fillId="0" borderId="19" xfId="48" applyNumberFormat="1" applyFont="1" applyBorder="1" applyAlignment="1" applyProtection="1">
      <alignment horizontal="center" vertical="center" wrapText="1"/>
      <protection locked="0"/>
    </xf>
    <xf numFmtId="179" fontId="7" fillId="0" borderId="14" xfId="48" applyNumberFormat="1" applyFont="1" applyFill="1" applyBorder="1" applyAlignment="1" applyProtection="1">
      <alignment horizontal="right" vertical="center"/>
      <protection/>
    </xf>
    <xf numFmtId="178" fontId="7" fillId="0" borderId="19" xfId="48" applyNumberFormat="1" applyFont="1" applyFill="1" applyBorder="1" applyAlignment="1" applyProtection="1">
      <alignment horizontal="right" vertical="center"/>
      <protection/>
    </xf>
    <xf numFmtId="182" fontId="82" fillId="0" borderId="15" xfId="48" applyNumberFormat="1" applyFont="1" applyBorder="1" applyAlignment="1" applyProtection="1">
      <alignment vertical="center" wrapText="1"/>
      <protection locked="0"/>
    </xf>
    <xf numFmtId="182" fontId="82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16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82" fillId="0" borderId="15" xfId="48" applyNumberFormat="1" applyFont="1" applyBorder="1" applyAlignment="1" applyProtection="1">
      <alignment horizontal="center" vertical="center" wrapText="1"/>
      <protection locked="0"/>
    </xf>
    <xf numFmtId="182" fontId="82" fillId="0" borderId="15" xfId="48" applyNumberFormat="1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81" fillId="34" borderId="10" xfId="0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 wrapText="1"/>
    </xf>
    <xf numFmtId="0" fontId="81" fillId="0" borderId="22" xfId="0" applyFont="1" applyBorder="1" applyAlignment="1">
      <alignment vertical="center"/>
    </xf>
    <xf numFmtId="0" fontId="81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vertical="center"/>
    </xf>
    <xf numFmtId="0" fontId="82" fillId="0" borderId="16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15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88" fillId="0" borderId="23" xfId="0" applyFont="1" applyBorder="1" applyAlignment="1">
      <alignment vertical="center"/>
    </xf>
    <xf numFmtId="0" fontId="88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4" fillId="33" borderId="0" xfId="0" applyFont="1" applyFill="1" applyBorder="1" applyAlignment="1">
      <alignment horizontal="right" vertical="center"/>
    </xf>
    <xf numFmtId="0" fontId="81" fillId="34" borderId="24" xfId="0" applyFont="1" applyFill="1" applyBorder="1" applyAlignment="1">
      <alignment horizontal="center" vertical="center"/>
    </xf>
    <xf numFmtId="49" fontId="81" fillId="34" borderId="19" xfId="0" applyNumberFormat="1" applyFont="1" applyFill="1" applyBorder="1" applyAlignment="1">
      <alignment horizontal="left" vertical="center"/>
    </xf>
    <xf numFmtId="181" fontId="6" fillId="34" borderId="16" xfId="0" applyNumberFormat="1" applyFont="1" applyFill="1" applyBorder="1" applyAlignment="1">
      <alignment horizontal="right" vertical="center"/>
    </xf>
    <xf numFmtId="49" fontId="82" fillId="34" borderId="0" xfId="0" applyNumberFormat="1" applyFont="1" applyFill="1" applyBorder="1" applyAlignment="1">
      <alignment horizontal="left" vertical="center"/>
    </xf>
    <xf numFmtId="49" fontId="82" fillId="34" borderId="13" xfId="0" applyNumberFormat="1" applyFont="1" applyFill="1" applyBorder="1" applyAlignment="1">
      <alignment horizontal="left" vertical="center"/>
    </xf>
    <xf numFmtId="0" fontId="81" fillId="0" borderId="1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/>
    </xf>
    <xf numFmtId="0" fontId="81" fillId="0" borderId="16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right" vertical="center"/>
    </xf>
    <xf numFmtId="0" fontId="82" fillId="0" borderId="15" xfId="0" applyFont="1" applyBorder="1" applyAlignment="1">
      <alignment horizontal="left" vertical="center"/>
    </xf>
    <xf numFmtId="0" fontId="82" fillId="0" borderId="23" xfId="0" applyFont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2" fontId="7" fillId="0" borderId="14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178" fontId="7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7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right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183" fontId="29" fillId="0" borderId="11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81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3" fontId="12" fillId="0" borderId="14" xfId="0" applyNumberFormat="1" applyFont="1" applyBorder="1" applyAlignment="1">
      <alignment horizontal="center" vertical="center"/>
    </xf>
    <xf numFmtId="183" fontId="12" fillId="0" borderId="19" xfId="0" applyNumberFormat="1" applyFont="1" applyBorder="1" applyAlignment="1">
      <alignment horizontal="center" vertical="center"/>
    </xf>
    <xf numFmtId="9" fontId="12" fillId="0" borderId="19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9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5" fontId="1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4" fillId="0" borderId="0" xfId="0" applyFont="1" applyFill="1" applyBorder="1" applyAlignment="1">
      <alignment horizontal="right" vertical="center"/>
    </xf>
    <xf numFmtId="0" fontId="81" fillId="34" borderId="12" xfId="0" applyFont="1" applyFill="1" applyBorder="1" applyAlignment="1">
      <alignment horizontal="center" vertical="center"/>
    </xf>
    <xf numFmtId="0" fontId="81" fillId="34" borderId="15" xfId="0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2" fillId="34" borderId="15" xfId="0" applyFont="1" applyFill="1" applyBorder="1" applyAlignment="1">
      <alignment vertical="center"/>
    </xf>
    <xf numFmtId="178" fontId="6" fillId="34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>
      <alignment/>
    </xf>
    <xf numFmtId="0" fontId="82" fillId="0" borderId="15" xfId="0" applyFont="1" applyFill="1" applyBorder="1" applyAlignment="1">
      <alignment vertical="center"/>
    </xf>
    <xf numFmtId="184" fontId="81" fillId="34" borderId="10" xfId="0" applyNumberFormat="1" applyFont="1" applyFill="1" applyBorder="1" applyAlignment="1">
      <alignment horizontal="center" vertical="center"/>
    </xf>
    <xf numFmtId="184" fontId="81" fillId="34" borderId="12" xfId="0" applyNumberFormat="1" applyFont="1" applyFill="1" applyBorder="1" applyAlignment="1">
      <alignment horizontal="center" vertical="center"/>
    </xf>
    <xf numFmtId="180" fontId="81" fillId="34" borderId="11" xfId="0" applyNumberFormat="1" applyFont="1" applyFill="1" applyBorder="1" applyAlignment="1">
      <alignment horizontal="center" vertical="center"/>
    </xf>
    <xf numFmtId="0" fontId="82" fillId="34" borderId="23" xfId="0" applyFont="1" applyFill="1" applyBorder="1" applyAlignment="1">
      <alignment vertical="center"/>
    </xf>
    <xf numFmtId="0" fontId="83" fillId="0" borderId="0" xfId="0" applyFont="1" applyAlignment="1">
      <alignment vertical="center"/>
    </xf>
    <xf numFmtId="180" fontId="82" fillId="0" borderId="0" xfId="0" applyNumberFormat="1" applyFont="1" applyAlignment="1">
      <alignment/>
    </xf>
    <xf numFmtId="0" fontId="72" fillId="0" borderId="25" xfId="0" applyFon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2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82" fontId="6" fillId="0" borderId="16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/>
    </xf>
    <xf numFmtId="0" fontId="82" fillId="34" borderId="0" xfId="0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82" fillId="34" borderId="23" xfId="0" applyFont="1" applyFill="1" applyBorder="1" applyAlignment="1">
      <alignment horizontal="left" vertical="center"/>
    </xf>
    <xf numFmtId="0" fontId="82" fillId="34" borderId="13" xfId="0" applyFont="1" applyFill="1" applyBorder="1" applyAlignment="1">
      <alignment horizontal="center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34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2" fontId="90" fillId="0" borderId="10" xfId="51" applyNumberFormat="1" applyFont="1" applyBorder="1" applyAlignment="1">
      <alignment horizontal="center" vertical="center"/>
      <protection/>
    </xf>
    <xf numFmtId="181" fontId="90" fillId="0" borderId="11" xfId="51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0" fontId="91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wrapText="1"/>
    </xf>
    <xf numFmtId="2" fontId="15" fillId="0" borderId="10" xfId="51" applyNumberFormat="1" applyFont="1" applyBorder="1" applyAlignment="1">
      <alignment horizontal="center" vertical="center"/>
      <protection/>
    </xf>
    <xf numFmtId="202" fontId="0" fillId="0" borderId="27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82" fontId="81" fillId="0" borderId="22" xfId="48" applyNumberFormat="1" applyFont="1" applyBorder="1" applyAlignment="1" applyProtection="1">
      <alignment horizontal="left" vertical="center" wrapText="1"/>
      <protection locked="0"/>
    </xf>
    <xf numFmtId="0" fontId="82" fillId="0" borderId="0" xfId="0" applyFont="1" applyAlignment="1">
      <alignment horizontal="center" vertical="center"/>
    </xf>
    <xf numFmtId="0" fontId="81" fillId="34" borderId="12" xfId="0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182" fontId="81" fillId="0" borderId="10" xfId="0" applyNumberFormat="1" applyFont="1" applyBorder="1" applyAlignment="1">
      <alignment horizontal="center" vertical="center" wrapText="1"/>
    </xf>
    <xf numFmtId="182" fontId="81" fillId="0" borderId="11" xfId="0" applyNumberFormat="1" applyFont="1" applyBorder="1" applyAlignment="1">
      <alignment horizontal="center" vertical="center" wrapText="1"/>
    </xf>
    <xf numFmtId="0" fontId="81" fillId="34" borderId="15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2" fillId="34" borderId="15" xfId="0" applyFont="1" applyFill="1" applyBorder="1" applyAlignment="1">
      <alignment horizontal="left" vertical="center"/>
    </xf>
    <xf numFmtId="0" fontId="81" fillId="34" borderId="23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202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97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/>
    </xf>
    <xf numFmtId="0" fontId="92" fillId="0" borderId="0" xfId="0" applyFont="1" applyFill="1" applyBorder="1" applyAlignment="1">
      <alignment horizontal="left" vertical="center"/>
    </xf>
    <xf numFmtId="197" fontId="2" fillId="0" borderId="0" xfId="0" applyNumberFormat="1" applyFont="1" applyAlignment="1">
      <alignment horizontal="center" vertical="center"/>
    </xf>
    <xf numFmtId="20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7" fillId="0" borderId="10" xfId="56" applyFont="1" applyFill="1" applyBorder="1" applyAlignment="1">
      <alignment horizontal="center" vertical="center" wrapText="1"/>
      <protection/>
    </xf>
    <xf numFmtId="0" fontId="37" fillId="0" borderId="10" xfId="16" applyFont="1" applyFill="1" applyBorder="1" applyAlignment="1">
      <alignment horizontal="center" vertical="center" wrapText="1"/>
      <protection/>
    </xf>
    <xf numFmtId="0" fontId="37" fillId="0" borderId="11" xfId="1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/>
      <protection/>
    </xf>
    <xf numFmtId="0" fontId="39" fillId="0" borderId="12" xfId="51" applyFont="1" applyBorder="1" applyAlignment="1">
      <alignment horizontal="center" vertical="center"/>
      <protection/>
    </xf>
    <xf numFmtId="0" fontId="39" fillId="0" borderId="10" xfId="51" applyFont="1" applyBorder="1" applyAlignment="1">
      <alignment horizontal="center" vertical="center"/>
      <protection/>
    </xf>
    <xf numFmtId="181" fontId="39" fillId="0" borderId="10" xfId="51" applyNumberFormat="1" applyFont="1" applyBorder="1" applyAlignment="1">
      <alignment horizontal="center" vertical="center" wrapText="1"/>
      <protection/>
    </xf>
    <xf numFmtId="0" fontId="39" fillId="0" borderId="11" xfId="51" applyFont="1" applyBorder="1" applyAlignment="1">
      <alignment horizontal="center" vertical="center" wrapText="1"/>
      <protection/>
    </xf>
    <xf numFmtId="0" fontId="9" fillId="0" borderId="0" xfId="51" applyFont="1">
      <alignment/>
      <protection/>
    </xf>
    <xf numFmtId="0" fontId="3" fillId="0" borderId="12" xfId="51" applyFont="1" applyBorder="1" applyAlignment="1">
      <alignment horizontal="left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vertical="center"/>
      <protection/>
    </xf>
    <xf numFmtId="0" fontId="3" fillId="0" borderId="12" xfId="5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 wrapText="1"/>
      <protection/>
    </xf>
    <xf numFmtId="1" fontId="90" fillId="0" borderId="10" xfId="5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40" fillId="0" borderId="0" xfId="51" applyFont="1" applyAlignment="1">
      <alignment horizontal="center" vertical="center"/>
      <protection/>
    </xf>
    <xf numFmtId="0" fontId="39" fillId="0" borderId="12" xfId="51" applyFont="1" applyBorder="1" applyAlignment="1">
      <alignment horizontal="center" vertical="center"/>
      <protection/>
    </xf>
    <xf numFmtId="0" fontId="39" fillId="0" borderId="10" xfId="51" applyFont="1" applyBorder="1" applyAlignment="1">
      <alignment horizontal="center" vertical="center"/>
      <protection/>
    </xf>
    <xf numFmtId="181" fontId="39" fillId="0" borderId="10" xfId="51" applyNumberFormat="1" applyFont="1" applyBorder="1" applyAlignment="1">
      <alignment horizontal="center" vertical="center" wrapText="1"/>
      <protection/>
    </xf>
    <xf numFmtId="0" fontId="39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181" fontId="15" fillId="0" borderId="11" xfId="51" applyNumberFormat="1" applyFont="1" applyBorder="1" applyAlignment="1">
      <alignment horizontal="center" vertical="center"/>
      <protection/>
    </xf>
    <xf numFmtId="0" fontId="3" fillId="0" borderId="12" xfId="51" applyFont="1" applyFill="1" applyBorder="1" applyAlignment="1">
      <alignment vertical="center"/>
      <protection/>
    </xf>
    <xf numFmtId="0" fontId="64" fillId="0" borderId="0" xfId="0" applyFont="1" applyAlignment="1">
      <alignment vertical="center"/>
    </xf>
    <xf numFmtId="181" fontId="90" fillId="0" borderId="11" xfId="51" applyNumberFormat="1" applyFont="1" applyBorder="1" applyAlignment="1">
      <alignment horizontal="center" vertical="center"/>
      <protection/>
    </xf>
    <xf numFmtId="2" fontId="6" fillId="34" borderId="16" xfId="0" applyNumberFormat="1" applyFont="1" applyFill="1" applyBorder="1" applyAlignment="1">
      <alignment horizontal="center" vertical="center"/>
    </xf>
    <xf numFmtId="0" fontId="81" fillId="34" borderId="15" xfId="0" applyFont="1" applyFill="1" applyBorder="1" applyAlignment="1">
      <alignment vertical="center"/>
    </xf>
    <xf numFmtId="202" fontId="86" fillId="0" borderId="0" xfId="0" applyNumberFormat="1" applyFont="1" applyAlignment="1">
      <alignment/>
    </xf>
    <xf numFmtId="202" fontId="86" fillId="0" borderId="0" xfId="0" applyNumberFormat="1" applyFont="1" applyAlignment="1">
      <alignment horizontal="center" vertical="center"/>
    </xf>
    <xf numFmtId="0" fontId="86" fillId="0" borderId="0" xfId="0" applyFont="1" applyAlignment="1">
      <alignment/>
    </xf>
    <xf numFmtId="0" fontId="9" fillId="0" borderId="0" xfId="51" applyFont="1">
      <alignment/>
      <protection/>
    </xf>
    <xf numFmtId="181" fontId="38" fillId="0" borderId="11" xfId="5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horizontal="center" vertical="center"/>
      <protection/>
    </xf>
    <xf numFmtId="0" fontId="21" fillId="34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19" xfId="0" applyFont="1" applyFill="1" applyBorder="1" applyAlignment="1">
      <alignment horizontal="left"/>
    </xf>
    <xf numFmtId="0" fontId="4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83" fillId="0" borderId="19" xfId="0" applyFont="1" applyBorder="1" applyAlignment="1">
      <alignment horizontal="left"/>
    </xf>
    <xf numFmtId="0" fontId="21" fillId="0" borderId="0" xfId="48" applyFont="1" applyBorder="1" applyAlignment="1" applyProtection="1">
      <alignment horizontal="center" vertical="center"/>
      <protection locked="0"/>
    </xf>
    <xf numFmtId="0" fontId="43" fillId="0" borderId="0" xfId="48" applyFont="1" applyBorder="1" applyAlignment="1" applyProtection="1">
      <alignment horizontal="center" vertical="center"/>
      <protection locked="0"/>
    </xf>
    <xf numFmtId="0" fontId="82" fillId="0" borderId="0" xfId="48" applyFont="1" applyBorder="1" applyAlignment="1" applyProtection="1">
      <alignment/>
      <protection locked="0"/>
    </xf>
    <xf numFmtId="0" fontId="84" fillId="0" borderId="13" xfId="0" applyFont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/>
    </xf>
    <xf numFmtId="0" fontId="84" fillId="34" borderId="13" xfId="0" applyFont="1" applyFill="1" applyBorder="1" applyAlignment="1">
      <alignment horizontal="right" vertical="center"/>
    </xf>
    <xf numFmtId="31" fontId="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93" fillId="0" borderId="0" xfId="0" applyFont="1" applyAlignment="1">
      <alignment horizontal="center"/>
    </xf>
    <xf numFmtId="179" fontId="37" fillId="0" borderId="10" xfId="56" applyNumberFormat="1" applyFont="1" applyFill="1" applyBorder="1" applyAlignment="1">
      <alignment horizontal="center" vertical="center" wrapText="1"/>
      <protection/>
    </xf>
    <xf numFmtId="179" fontId="37" fillId="0" borderId="11" xfId="56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left" wrapText="1"/>
    </xf>
    <xf numFmtId="0" fontId="86" fillId="0" borderId="19" xfId="0" applyFont="1" applyBorder="1" applyAlignment="1">
      <alignment horizontal="left" vertical="center" wrapText="1"/>
    </xf>
    <xf numFmtId="57" fontId="18" fillId="0" borderId="13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178" fontId="81" fillId="0" borderId="11" xfId="0" applyNumberFormat="1" applyFont="1" applyFill="1" applyBorder="1" applyAlignment="1">
      <alignment horizontal="center" vertical="center" wrapText="1"/>
    </xf>
    <xf numFmtId="178" fontId="81" fillId="0" borderId="12" xfId="0" applyNumberFormat="1" applyFont="1" applyFill="1" applyBorder="1" applyAlignment="1">
      <alignment horizontal="center" vertical="center" wrapText="1"/>
    </xf>
    <xf numFmtId="0" fontId="14" fillId="0" borderId="0" xfId="51" applyFont="1" applyAlignment="1">
      <alignment horizontal="center" vertical="center"/>
      <protection/>
    </xf>
    <xf numFmtId="0" fontId="9" fillId="0" borderId="0" xfId="51" applyFont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182" fontId="6" fillId="0" borderId="28" xfId="0" applyNumberFormat="1" applyFont="1" applyFill="1" applyBorder="1" applyAlignment="1">
      <alignment horizontal="right" vertical="center" wrapText="1"/>
    </xf>
    <xf numFmtId="182" fontId="6" fillId="0" borderId="16" xfId="0" applyNumberFormat="1" applyFont="1" applyFill="1" applyBorder="1" applyAlignment="1">
      <alignment horizontal="right" vertical="center" wrapText="1"/>
    </xf>
    <xf numFmtId="178" fontId="6" fillId="0" borderId="28" xfId="0" applyNumberFormat="1" applyFont="1" applyFill="1" applyBorder="1" applyAlignment="1">
      <alignment horizontal="right" vertical="center" wrapText="1"/>
    </xf>
    <xf numFmtId="182" fontId="6" fillId="0" borderId="26" xfId="0" applyNumberFormat="1" applyFont="1" applyFill="1" applyBorder="1" applyAlignment="1">
      <alignment horizontal="right" vertical="center" wrapText="1"/>
    </xf>
    <xf numFmtId="178" fontId="7" fillId="0" borderId="25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78" fontId="6" fillId="0" borderId="27" xfId="0" applyNumberFormat="1" applyFont="1" applyFill="1" applyBorder="1" applyAlignment="1">
      <alignment horizontal="right" vertical="center" wrapText="1"/>
    </xf>
    <xf numFmtId="182" fontId="6" fillId="0" borderId="15" xfId="0" applyNumberFormat="1" applyFont="1" applyFill="1" applyBorder="1" applyAlignment="1">
      <alignment horizontal="right" vertical="center" wrapText="1"/>
    </xf>
    <xf numFmtId="0" fontId="82" fillId="0" borderId="26" xfId="0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8" xfId="0" applyNumberFormat="1" applyFont="1" applyBorder="1" applyAlignment="1">
      <alignment horizontal="right" vertical="center"/>
    </xf>
    <xf numFmtId="181" fontId="6" fillId="34" borderId="26" xfId="0" applyNumberFormat="1" applyFont="1" applyFill="1" applyBorder="1" applyAlignment="1">
      <alignment horizontal="right" vertical="center"/>
    </xf>
    <xf numFmtId="2" fontId="0" fillId="0" borderId="25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  <xf numFmtId="2" fontId="6" fillId="33" borderId="33" xfId="0" applyNumberFormat="1" applyFont="1" applyFill="1" applyBorder="1" applyAlignment="1">
      <alignment horizontal="right" vertical="center" wrapText="1"/>
    </xf>
    <xf numFmtId="2" fontId="6" fillId="33" borderId="34" xfId="0" applyNumberFormat="1" applyFont="1" applyFill="1" applyBorder="1" applyAlignment="1">
      <alignment horizontal="right" vertical="center" wrapText="1"/>
    </xf>
    <xf numFmtId="2" fontId="6" fillId="33" borderId="35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>
      <alignment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2" fontId="6" fillId="34" borderId="26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center"/>
    </xf>
    <xf numFmtId="178" fontId="6" fillId="34" borderId="13" xfId="0" applyNumberFormat="1" applyFont="1" applyFill="1" applyBorder="1" applyAlignment="1">
      <alignment horizontal="right" vertical="center"/>
    </xf>
    <xf numFmtId="178" fontId="6" fillId="0" borderId="26" xfId="0" applyNumberFormat="1" applyFont="1" applyBorder="1" applyAlignment="1">
      <alignment horizontal="right" vertical="center"/>
    </xf>
    <xf numFmtId="179" fontId="0" fillId="0" borderId="25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center" vertical="center"/>
    </xf>
    <xf numFmtId="0" fontId="92" fillId="0" borderId="25" xfId="0" applyFont="1" applyBorder="1" applyAlignment="1">
      <alignment horizontal="left" vertical="center"/>
    </xf>
    <xf numFmtId="179" fontId="0" fillId="0" borderId="27" xfId="0" applyNumberFormat="1" applyFont="1" applyBorder="1" applyAlignment="1">
      <alignment horizontal="left" vertical="center"/>
    </xf>
    <xf numFmtId="179" fontId="0" fillId="0" borderId="27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horizontal="right" vertical="center"/>
    </xf>
    <xf numFmtId="0" fontId="92" fillId="0" borderId="27" xfId="0" applyFont="1" applyBorder="1" applyAlignment="1">
      <alignment vertical="center"/>
    </xf>
    <xf numFmtId="178" fontId="0" fillId="33" borderId="27" xfId="0" applyNumberFormat="1" applyFont="1" applyFill="1" applyBorder="1" applyAlignment="1">
      <alignment horizontal="center" vertical="center"/>
    </xf>
    <xf numFmtId="182" fontId="0" fillId="0" borderId="27" xfId="0" applyNumberFormat="1" applyFont="1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0" fontId="92" fillId="0" borderId="28" xfId="0" applyFont="1" applyBorder="1" applyAlignment="1">
      <alignment vertical="center"/>
    </xf>
    <xf numFmtId="179" fontId="0" fillId="0" borderId="28" xfId="0" applyNumberFormat="1" applyFont="1" applyBorder="1" applyAlignment="1">
      <alignment horizontal="right" vertical="center"/>
    </xf>
    <xf numFmtId="178" fontId="94" fillId="0" borderId="28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center" vertical="center"/>
    </xf>
    <xf numFmtId="178" fontId="94" fillId="0" borderId="16" xfId="0" applyNumberFormat="1" applyFont="1" applyBorder="1" applyAlignment="1">
      <alignment horizontal="center" vertical="center"/>
    </xf>
    <xf numFmtId="178" fontId="0" fillId="33" borderId="16" xfId="0" applyNumberFormat="1" applyFont="1" applyFill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2 2 2" xfId="50"/>
    <cellStyle name="常规 3" xfId="51"/>
    <cellStyle name="常规 3 2 3 2" xfId="52"/>
    <cellStyle name="常规 3 3 2 2" xfId="53"/>
    <cellStyle name="常规 3 3 2 2 2" xfId="54"/>
    <cellStyle name="常规_复件 月报-2005-01 2 2 2" xfId="55"/>
    <cellStyle name="常规_湖南月报-200811（定） 2 2 2 2 2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4&#23395;&#24230;&#21439;&#24066;&#21306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2478;&#20065;&#25910;&#20837;&#20998;&#21439;&#24066;&#21306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27590030.010126</v>
          </cell>
          <cell r="D6">
            <v>27229525.564691</v>
          </cell>
          <cell r="F6">
            <v>1.3240850675165774</v>
          </cell>
        </row>
        <row r="7">
          <cell r="C7">
            <v>16894621.799782</v>
          </cell>
          <cell r="D7">
            <v>15167777.684255</v>
          </cell>
          <cell r="F7">
            <v>11.387070708116354</v>
          </cell>
        </row>
        <row r="8">
          <cell r="C8">
            <v>5389620.655669</v>
          </cell>
          <cell r="D8">
            <v>5655193.907917</v>
          </cell>
          <cell r="F8">
            <v>-4.69609521121626</v>
          </cell>
        </row>
        <row r="9">
          <cell r="C9">
            <v>755148.196451</v>
          </cell>
          <cell r="D9">
            <v>778114.652854</v>
          </cell>
          <cell r="F9">
            <v>-2.9515517178300854</v>
          </cell>
        </row>
        <row r="10">
          <cell r="C10">
            <v>4535079.798996</v>
          </cell>
          <cell r="D10">
            <v>5591220.322739</v>
          </cell>
          <cell r="F10">
            <v>-18.88926679293553</v>
          </cell>
        </row>
        <row r="11">
          <cell r="C11">
            <v>5781.746912</v>
          </cell>
          <cell r="D11">
            <v>30132.665042</v>
          </cell>
          <cell r="F11">
            <v>-80.81236125665887</v>
          </cell>
        </row>
        <row r="12">
          <cell r="C12">
            <v>19937972.825662</v>
          </cell>
          <cell r="D12">
            <v>16532632.516366001</v>
          </cell>
          <cell r="F12">
            <v>20.6981686839153</v>
          </cell>
        </row>
        <row r="13">
          <cell r="C13">
            <v>4595771.590394</v>
          </cell>
          <cell r="D13">
            <v>3862008.059913</v>
          </cell>
          <cell r="F13">
            <v>19.343988523644512</v>
          </cell>
        </row>
        <row r="14">
          <cell r="C14">
            <v>15021185.26134</v>
          </cell>
          <cell r="D14">
            <v>12528710.777071</v>
          </cell>
          <cell r="F14">
            <v>19.91235193190748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99.54404679</v>
          </cell>
          <cell r="D11">
            <v>103.77395536</v>
          </cell>
          <cell r="E11">
            <v>102.47378543</v>
          </cell>
        </row>
        <row r="12">
          <cell r="C12">
            <v>98.51677152</v>
          </cell>
          <cell r="D12">
            <v>112.00770363</v>
          </cell>
          <cell r="E12">
            <v>106.03338365</v>
          </cell>
        </row>
        <row r="19">
          <cell r="C19">
            <v>100</v>
          </cell>
          <cell r="D19">
            <v>100.07606642</v>
          </cell>
          <cell r="E19">
            <v>100.39736694</v>
          </cell>
        </row>
        <row r="20">
          <cell r="C20">
            <v>100</v>
          </cell>
          <cell r="D20">
            <v>100.05745898</v>
          </cell>
          <cell r="E20">
            <v>102.71508462</v>
          </cell>
        </row>
        <row r="21">
          <cell r="C21">
            <v>99.99547057</v>
          </cell>
          <cell r="D21">
            <v>99.33801457</v>
          </cell>
          <cell r="E21">
            <v>99.52385177</v>
          </cell>
        </row>
        <row r="22">
          <cell r="C22">
            <v>100.17141223</v>
          </cell>
          <cell r="D22">
            <v>99.96610239</v>
          </cell>
          <cell r="E22">
            <v>98.93224704</v>
          </cell>
        </row>
        <row r="23">
          <cell r="C23">
            <v>100.00720306</v>
          </cell>
          <cell r="D23">
            <v>101.05416895</v>
          </cell>
          <cell r="E23">
            <v>101.10448704</v>
          </cell>
        </row>
        <row r="24">
          <cell r="C24">
            <v>100</v>
          </cell>
          <cell r="D24">
            <v>100.53254471</v>
          </cell>
          <cell r="E24">
            <v>100.98638736</v>
          </cell>
        </row>
        <row r="25">
          <cell r="C25">
            <v>100.14097344</v>
          </cell>
          <cell r="D25">
            <v>102.55194231</v>
          </cell>
          <cell r="E25">
            <v>101.55840818</v>
          </cell>
        </row>
        <row r="26">
          <cell r="C26">
            <v>99.65071797</v>
          </cell>
          <cell r="D26">
            <v>103.23752893</v>
          </cell>
          <cell r="E26">
            <v>101.50980661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统一核算后总量"/>
      <sheetName val="分县市区数据"/>
      <sheetName val="00"/>
      <sheetName val="02"/>
      <sheetName val="03"/>
      <sheetName val="03本级"/>
      <sheetName val="11"/>
      <sheetName val="21"/>
      <sheetName val="23"/>
      <sheetName val="24"/>
      <sheetName val="26"/>
      <sheetName val="81"/>
      <sheetName val="82"/>
      <sheetName val="南湖"/>
      <sheetName val="开发区"/>
      <sheetName val="屈原"/>
      <sheetName val="城陵矶新港区"/>
      <sheetName val="沿江环湖"/>
      <sheetName val="环长株潭"/>
      <sheetName val="中心城区"/>
      <sheetName val="城区"/>
      <sheetName val="县市"/>
      <sheetName val="大楼区"/>
      <sheetName val="大汨罗"/>
      <sheetName val="新工化"/>
    </sheetNames>
    <sheetDataSet>
      <sheetData sheetId="1">
        <row r="15">
          <cell r="C15">
            <v>8</v>
          </cell>
        </row>
      </sheetData>
      <sheetData sheetId="2">
        <row r="7">
          <cell r="L7">
            <v>8</v>
          </cell>
        </row>
        <row r="30">
          <cell r="L30">
            <v>7.9</v>
          </cell>
        </row>
      </sheetData>
      <sheetData sheetId="3">
        <row r="7">
          <cell r="L7">
            <v>8.6</v>
          </cell>
        </row>
        <row r="29">
          <cell r="L29">
            <v>3.8</v>
          </cell>
        </row>
        <row r="30">
          <cell r="L30">
            <v>13</v>
          </cell>
        </row>
        <row r="31">
          <cell r="L31">
            <v>7.5</v>
          </cell>
        </row>
      </sheetData>
      <sheetData sheetId="4">
        <row r="7">
          <cell r="L7">
            <v>6.3</v>
          </cell>
        </row>
        <row r="29">
          <cell r="L29">
            <v>3.6</v>
          </cell>
        </row>
        <row r="30">
          <cell r="L30">
            <v>6.4</v>
          </cell>
        </row>
        <row r="31">
          <cell r="L31">
            <v>6.5</v>
          </cell>
        </row>
      </sheetData>
      <sheetData sheetId="6">
        <row r="29">
          <cell r="L29">
            <v>3.8</v>
          </cell>
        </row>
        <row r="30">
          <cell r="L30">
            <v>8.7</v>
          </cell>
        </row>
        <row r="31">
          <cell r="L31">
            <v>7.6</v>
          </cell>
        </row>
      </sheetData>
      <sheetData sheetId="7">
        <row r="7">
          <cell r="L7">
            <v>8</v>
          </cell>
        </row>
        <row r="29">
          <cell r="L29">
            <v>2.9</v>
          </cell>
        </row>
        <row r="30">
          <cell r="L30">
            <v>9.1</v>
          </cell>
        </row>
        <row r="31">
          <cell r="L31">
            <v>8.6</v>
          </cell>
        </row>
      </sheetData>
      <sheetData sheetId="8">
        <row r="29">
          <cell r="L29">
            <v>2.8</v>
          </cell>
        </row>
        <row r="30">
          <cell r="L30">
            <v>8.7</v>
          </cell>
        </row>
        <row r="31">
          <cell r="L31">
            <v>8.4</v>
          </cell>
        </row>
      </sheetData>
      <sheetData sheetId="9">
        <row r="29">
          <cell r="L29">
            <v>2.9</v>
          </cell>
        </row>
        <row r="30">
          <cell r="L30">
            <v>7.1</v>
          </cell>
        </row>
        <row r="31">
          <cell r="L31">
            <v>9.2</v>
          </cell>
        </row>
      </sheetData>
      <sheetData sheetId="10">
        <row r="7">
          <cell r="L7">
            <v>8.1</v>
          </cell>
        </row>
        <row r="29">
          <cell r="L29">
            <v>3.2</v>
          </cell>
        </row>
        <row r="30">
          <cell r="L30">
            <v>8.8</v>
          </cell>
        </row>
        <row r="31">
          <cell r="L31">
            <v>9.1</v>
          </cell>
        </row>
      </sheetData>
      <sheetData sheetId="11">
        <row r="7">
          <cell r="L7">
            <v>7.5</v>
          </cell>
        </row>
        <row r="29">
          <cell r="L29">
            <v>3.3</v>
          </cell>
        </row>
        <row r="30">
          <cell r="L30">
            <v>8.1</v>
          </cell>
        </row>
        <row r="31">
          <cell r="L31">
            <v>7.7</v>
          </cell>
        </row>
      </sheetData>
      <sheetData sheetId="12">
        <row r="29">
          <cell r="L29">
            <v>2.7</v>
          </cell>
        </row>
        <row r="30">
          <cell r="L30">
            <v>9</v>
          </cell>
        </row>
        <row r="31">
          <cell r="L31">
            <v>8.1</v>
          </cell>
        </row>
      </sheetData>
      <sheetData sheetId="13">
        <row r="7">
          <cell r="L7">
            <v>8.7</v>
          </cell>
        </row>
        <row r="29">
          <cell r="L29">
            <v>2.9</v>
          </cell>
        </row>
        <row r="30">
          <cell r="L30">
            <v>1.1</v>
          </cell>
        </row>
        <row r="31">
          <cell r="L31">
            <v>9.4</v>
          </cell>
        </row>
      </sheetData>
      <sheetData sheetId="14">
        <row r="7">
          <cell r="L7">
            <v>8.3</v>
          </cell>
        </row>
        <row r="29">
          <cell r="L29">
            <v>3.5</v>
          </cell>
        </row>
        <row r="30">
          <cell r="L30">
            <v>8.4</v>
          </cell>
        </row>
        <row r="31">
          <cell r="L31">
            <v>8.5</v>
          </cell>
        </row>
      </sheetData>
      <sheetData sheetId="15">
        <row r="7">
          <cell r="L7">
            <v>8.3</v>
          </cell>
        </row>
        <row r="29">
          <cell r="L29">
            <v>3.4</v>
          </cell>
        </row>
        <row r="30">
          <cell r="L30">
            <v>8.8</v>
          </cell>
        </row>
        <row r="31">
          <cell r="L31">
            <v>9.3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E6">
            <v>35115.73694773869</v>
          </cell>
          <cell r="G6">
            <v>8.299</v>
          </cell>
          <cell r="H6">
            <v>16878.0021710041</v>
          </cell>
          <cell r="J6">
            <v>8.799</v>
          </cell>
        </row>
        <row r="7">
          <cell r="E7">
            <v>38715.351046819516</v>
          </cell>
          <cell r="G7">
            <v>8.502789864813403</v>
          </cell>
        </row>
        <row r="8">
          <cell r="E8">
            <v>40677.50616919415</v>
          </cell>
        </row>
        <row r="9">
          <cell r="E9">
            <v>34278.989774960064</v>
          </cell>
          <cell r="H9">
            <v>19698.666452392856</v>
          </cell>
          <cell r="J9">
            <v>8.80836529160879</v>
          </cell>
        </row>
        <row r="10">
          <cell r="E10">
            <v>31116.861451910165</v>
          </cell>
          <cell r="H10">
            <v>17914.88939858987</v>
          </cell>
        </row>
        <row r="11">
          <cell r="E11">
            <v>31988.259582773382</v>
          </cell>
          <cell r="G11">
            <v>8.623952534610877</v>
          </cell>
          <cell r="H11">
            <v>21187.47529245154</v>
          </cell>
        </row>
        <row r="12">
          <cell r="E12">
            <v>33498.13086915228</v>
          </cell>
          <cell r="G12">
            <v>7.658373606950439</v>
          </cell>
          <cell r="H12">
            <v>19865.600159805355</v>
          </cell>
          <cell r="J12">
            <v>7.967740534670344</v>
          </cell>
        </row>
        <row r="13">
          <cell r="E13">
            <v>25515.994873355896</v>
          </cell>
          <cell r="H13">
            <v>10479.534527092184</v>
          </cell>
          <cell r="J13">
            <v>9.387462630770777</v>
          </cell>
        </row>
        <row r="14">
          <cell r="E14">
            <v>34446.416965306875</v>
          </cell>
          <cell r="G14">
            <v>8.294431862525538</v>
          </cell>
          <cell r="H14">
            <v>19460.456524322886</v>
          </cell>
          <cell r="J14">
            <v>8.358763561939497</v>
          </cell>
        </row>
        <row r="15">
          <cell r="E15">
            <v>31075.90417112984</v>
          </cell>
          <cell r="G15">
            <v>8.679464152911882</v>
          </cell>
          <cell r="H15">
            <v>17305.21301139065</v>
          </cell>
          <cell r="J15">
            <v>9.039865399897074</v>
          </cell>
        </row>
        <row r="16">
          <cell r="E16">
            <v>34550.43164051135</v>
          </cell>
          <cell r="G16">
            <v>8.39351102905521</v>
          </cell>
          <cell r="H16">
            <v>21240.0010903195</v>
          </cell>
          <cell r="J16">
            <v>8.566760837862931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0">
        <row r="4">
          <cell r="E4">
            <v>7667.297300000001</v>
          </cell>
          <cell r="M4">
            <v>-9.157425912975086</v>
          </cell>
        </row>
        <row r="5">
          <cell r="E5">
            <v>7660.417300000001</v>
          </cell>
          <cell r="M5">
            <v>-9.14466424887614</v>
          </cell>
        </row>
        <row r="6">
          <cell r="E6">
            <v>6.880000000000001</v>
          </cell>
          <cell r="M6">
            <v>-21.443251883991763</v>
          </cell>
        </row>
        <row r="7">
          <cell r="E7">
            <v>415980.9488000001</v>
          </cell>
          <cell r="M7">
            <v>-5.766552148800429</v>
          </cell>
        </row>
        <row r="8">
          <cell r="E8">
            <v>415884.68880000006</v>
          </cell>
          <cell r="M8">
            <v>-5.760062969805048</v>
          </cell>
        </row>
        <row r="9">
          <cell r="E9">
            <v>96.26</v>
          </cell>
          <cell r="M9">
            <v>-27.372868567979467</v>
          </cell>
        </row>
        <row r="10">
          <cell r="E10">
            <v>39843.0436</v>
          </cell>
          <cell r="M10">
            <v>14.79392887345064</v>
          </cell>
        </row>
        <row r="11">
          <cell r="E11">
            <v>30533.900099999995</v>
          </cell>
          <cell r="M11">
            <v>18.107839610467963</v>
          </cell>
        </row>
        <row r="12">
          <cell r="E12">
            <v>9309.143500000002</v>
          </cell>
          <cell r="M12">
            <v>5.119651228107557</v>
          </cell>
        </row>
        <row r="13">
          <cell r="E13">
            <v>5068382.9243</v>
          </cell>
          <cell r="M13">
            <v>12.0615445798216</v>
          </cell>
        </row>
        <row r="14">
          <cell r="E14">
            <v>4309661.5083</v>
          </cell>
          <cell r="M14">
            <v>12.28363444598159</v>
          </cell>
        </row>
        <row r="15">
          <cell r="E15">
            <v>758721.4160000001</v>
          </cell>
          <cell r="M15">
            <v>10.816520904128808</v>
          </cell>
        </row>
        <row r="16">
          <cell r="E16">
            <v>10809.644599999998</v>
          </cell>
          <cell r="M16">
            <v>-2.7993957070845568</v>
          </cell>
        </row>
        <row r="17">
          <cell r="E17">
            <v>506587.5</v>
          </cell>
          <cell r="M17">
            <v>0.4026312242843204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8.1</v>
          </cell>
        </row>
        <row r="6">
          <cell r="G6">
            <v>1.2</v>
          </cell>
        </row>
        <row r="7">
          <cell r="G7">
            <v>6.2</v>
          </cell>
        </row>
        <row r="9">
          <cell r="G9">
            <v>8.3</v>
          </cell>
        </row>
        <row r="10">
          <cell r="G10">
            <v>8.8</v>
          </cell>
        </row>
        <row r="11">
          <cell r="G11">
            <v>8.7</v>
          </cell>
        </row>
        <row r="12">
          <cell r="G12">
            <v>8.2</v>
          </cell>
        </row>
        <row r="13">
          <cell r="G13">
            <v>8.9</v>
          </cell>
        </row>
        <row r="14">
          <cell r="G14">
            <v>8.1</v>
          </cell>
        </row>
        <row r="15">
          <cell r="G15">
            <v>8.8</v>
          </cell>
        </row>
        <row r="16">
          <cell r="G16">
            <v>8.4</v>
          </cell>
        </row>
        <row r="17">
          <cell r="G17">
            <v>-6.5</v>
          </cell>
        </row>
        <row r="18">
          <cell r="G18">
            <v>8.4</v>
          </cell>
        </row>
        <row r="22">
          <cell r="G22">
            <v>8.1</v>
          </cell>
        </row>
        <row r="23">
          <cell r="G23">
            <v>3</v>
          </cell>
        </row>
        <row r="24">
          <cell r="G24">
            <v>8.6</v>
          </cell>
        </row>
        <row r="25">
          <cell r="G25">
            <v>5</v>
          </cell>
        </row>
        <row r="26">
          <cell r="G26">
            <v>-1.7</v>
          </cell>
        </row>
        <row r="27">
          <cell r="G27">
            <v>5.5</v>
          </cell>
        </row>
        <row r="28">
          <cell r="G28">
            <v>9.9</v>
          </cell>
        </row>
        <row r="29">
          <cell r="G29">
            <v>-1.1376500164166572</v>
          </cell>
        </row>
        <row r="30">
          <cell r="G30">
            <v>9.4</v>
          </cell>
        </row>
        <row r="31">
          <cell r="G31">
            <v>-0.09163223493509065</v>
          </cell>
        </row>
        <row r="32">
          <cell r="G32">
            <v>8.9</v>
          </cell>
        </row>
        <row r="33">
          <cell r="G33">
            <v>12.1</v>
          </cell>
        </row>
        <row r="34">
          <cell r="G34">
            <v>11.6</v>
          </cell>
        </row>
        <row r="38">
          <cell r="G38">
            <v>8</v>
          </cell>
        </row>
        <row r="39">
          <cell r="G39">
            <v>4</v>
          </cell>
        </row>
        <row r="40">
          <cell r="G40">
            <v>-19.4</v>
          </cell>
        </row>
        <row r="41">
          <cell r="G41">
            <v>7.5</v>
          </cell>
        </row>
        <row r="42">
          <cell r="G42">
            <v>9.9</v>
          </cell>
        </row>
        <row r="43">
          <cell r="G43">
            <v>10.9</v>
          </cell>
        </row>
        <row r="44">
          <cell r="G44">
            <v>9.6</v>
          </cell>
        </row>
        <row r="45">
          <cell r="G45">
            <v>9.7</v>
          </cell>
        </row>
        <row r="46">
          <cell r="G46">
            <v>5.5</v>
          </cell>
        </row>
        <row r="47">
          <cell r="G47">
            <v>10</v>
          </cell>
        </row>
        <row r="48">
          <cell r="G48">
            <v>7</v>
          </cell>
        </row>
        <row r="52">
          <cell r="G52">
            <v>8.1</v>
          </cell>
        </row>
        <row r="53">
          <cell r="G53">
            <v>8.9</v>
          </cell>
        </row>
        <row r="54">
          <cell r="G54">
            <v>4.6</v>
          </cell>
        </row>
        <row r="55">
          <cell r="G55">
            <v>9.3</v>
          </cell>
        </row>
        <row r="56">
          <cell r="G56">
            <v>9.5</v>
          </cell>
        </row>
        <row r="57">
          <cell r="G57">
            <v>9.9</v>
          </cell>
        </row>
        <row r="58">
          <cell r="G58">
            <v>7.9</v>
          </cell>
        </row>
        <row r="59">
          <cell r="G59">
            <v>9.6</v>
          </cell>
        </row>
        <row r="60">
          <cell r="G60">
            <v>8.3</v>
          </cell>
        </row>
        <row r="61">
          <cell r="G61">
            <v>9.4</v>
          </cell>
        </row>
        <row r="62">
          <cell r="G62">
            <v>4.4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14567693.6034732</v>
          </cell>
          <cell r="C5">
            <v>10.372554647438264</v>
          </cell>
        </row>
        <row r="6">
          <cell r="C6">
            <v>10.299999999999997</v>
          </cell>
        </row>
        <row r="7">
          <cell r="B7">
            <v>305119.2375321698</v>
          </cell>
          <cell r="C7">
            <v>10.299999999999997</v>
          </cell>
        </row>
        <row r="8">
          <cell r="B8">
            <v>345776.15494709054</v>
          </cell>
          <cell r="C8">
            <v>10.5</v>
          </cell>
        </row>
        <row r="9">
          <cell r="B9">
            <v>1240138.6944286574</v>
          </cell>
          <cell r="C9">
            <v>10.659999999999997</v>
          </cell>
        </row>
        <row r="10">
          <cell r="B10">
            <v>1254052.6560968969</v>
          </cell>
          <cell r="C10">
            <v>10.400000000000006</v>
          </cell>
        </row>
        <row r="11">
          <cell r="B11">
            <v>1170922.3476043395</v>
          </cell>
          <cell r="C11">
            <v>10.569999999999993</v>
          </cell>
        </row>
        <row r="12">
          <cell r="B12">
            <v>1265168.3335218139</v>
          </cell>
          <cell r="C12">
            <v>10.299999999999997</v>
          </cell>
        </row>
        <row r="13">
          <cell r="B13">
            <v>1081402.864019508</v>
          </cell>
          <cell r="C13">
            <v>10.569999999999993</v>
          </cell>
        </row>
        <row r="14">
          <cell r="B14">
            <v>871206.6495077781</v>
          </cell>
          <cell r="C14">
            <v>10.400000000000006</v>
          </cell>
        </row>
        <row r="15">
          <cell r="B15">
            <v>1376263.0863250056</v>
          </cell>
          <cell r="C15">
            <v>10.299999999999997</v>
          </cell>
        </row>
        <row r="16">
          <cell r="B16">
            <v>263765.33356060705</v>
          </cell>
          <cell r="C16">
            <v>10.5</v>
          </cell>
        </row>
        <row r="17">
          <cell r="B17">
            <v>119368.01555623041</v>
          </cell>
          <cell r="C17">
            <v>10.200000000000003</v>
          </cell>
        </row>
        <row r="21">
          <cell r="B21">
            <v>14567693.6034732</v>
          </cell>
          <cell r="D21">
            <v>10.3725546474381</v>
          </cell>
        </row>
        <row r="23">
          <cell r="B23">
            <v>12613154.267773563</v>
          </cell>
          <cell r="D23">
            <v>10.179999999999993</v>
          </cell>
        </row>
        <row r="24">
          <cell r="B24">
            <v>1954539.3356996365</v>
          </cell>
          <cell r="D24">
            <v>11.631530523834783</v>
          </cell>
        </row>
        <row r="26">
          <cell r="B26">
            <v>12337790.649148501</v>
          </cell>
          <cell r="D26">
            <v>10.055999999999997</v>
          </cell>
        </row>
        <row r="27">
          <cell r="B27">
            <v>2229902.954324698</v>
          </cell>
          <cell r="D27">
            <v>12.157457397995032</v>
          </cell>
        </row>
        <row r="31">
          <cell r="B31">
            <v>3767840.7</v>
          </cell>
          <cell r="C31">
            <v>12</v>
          </cell>
        </row>
        <row r="33">
          <cell r="B33">
            <v>454685.2</v>
          </cell>
          <cell r="C33">
            <v>17</v>
          </cell>
        </row>
        <row r="34">
          <cell r="B34">
            <v>38133.1</v>
          </cell>
          <cell r="C34">
            <v>22.4</v>
          </cell>
        </row>
        <row r="35">
          <cell r="B35">
            <v>41801.1</v>
          </cell>
          <cell r="C35">
            <v>-53.8</v>
          </cell>
        </row>
        <row r="36">
          <cell r="B36">
            <v>403176.3</v>
          </cell>
          <cell r="C36">
            <v>19.8</v>
          </cell>
        </row>
        <row r="37">
          <cell r="B37">
            <v>14154</v>
          </cell>
          <cell r="C37">
            <v>20.1</v>
          </cell>
        </row>
        <row r="38">
          <cell r="B38">
            <v>91025.7</v>
          </cell>
          <cell r="C38">
            <v>21.6</v>
          </cell>
        </row>
        <row r="39">
          <cell r="B39">
            <v>149441.4</v>
          </cell>
          <cell r="C39">
            <v>10.5</v>
          </cell>
        </row>
        <row r="40">
          <cell r="B40">
            <v>46582.1</v>
          </cell>
          <cell r="C40">
            <v>19</v>
          </cell>
        </row>
        <row r="41">
          <cell r="B41">
            <v>16769.6</v>
          </cell>
          <cell r="C41">
            <v>45.8</v>
          </cell>
        </row>
        <row r="42">
          <cell r="B42">
            <v>4561.6</v>
          </cell>
          <cell r="C42">
            <v>24.5</v>
          </cell>
        </row>
        <row r="43">
          <cell r="B43">
            <v>1390.5</v>
          </cell>
          <cell r="C43">
            <v>35.7</v>
          </cell>
        </row>
        <row r="44">
          <cell r="B44">
            <v>195532.2</v>
          </cell>
          <cell r="C44">
            <v>15.6</v>
          </cell>
        </row>
        <row r="45">
          <cell r="B45">
            <v>167209.2</v>
          </cell>
          <cell r="C45">
            <v>25.3</v>
          </cell>
        </row>
        <row r="46">
          <cell r="B46">
            <v>52398.2</v>
          </cell>
          <cell r="C46">
            <v>23.7</v>
          </cell>
        </row>
        <row r="47">
          <cell r="B47">
            <v>2394.9</v>
          </cell>
          <cell r="C47">
            <v>2.8</v>
          </cell>
        </row>
        <row r="48">
          <cell r="B48">
            <v>61292.6</v>
          </cell>
          <cell r="C48">
            <v>18.3</v>
          </cell>
        </row>
        <row r="49">
          <cell r="B49">
            <v>38146.4</v>
          </cell>
          <cell r="C49">
            <v>25.4</v>
          </cell>
        </row>
        <row r="50">
          <cell r="B50">
            <v>738558.5</v>
          </cell>
          <cell r="C50">
            <v>12.3</v>
          </cell>
        </row>
        <row r="51">
          <cell r="B51">
            <v>117516.7</v>
          </cell>
          <cell r="C51">
            <v>21.4</v>
          </cell>
        </row>
        <row r="52">
          <cell r="B52">
            <v>76505.1</v>
          </cell>
          <cell r="C52">
            <v>-15.8</v>
          </cell>
        </row>
        <row r="53">
          <cell r="B53">
            <v>954592.4</v>
          </cell>
          <cell r="C53">
            <v>10.5</v>
          </cell>
        </row>
        <row r="54">
          <cell r="B54">
            <v>28130.7</v>
          </cell>
          <cell r="C54">
            <v>-29.3</v>
          </cell>
        </row>
        <row r="55">
          <cell r="B55">
            <v>73843.2</v>
          </cell>
          <cell r="C55">
            <v>17.9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11.3</v>
          </cell>
        </row>
        <row r="5">
          <cell r="D5">
            <v>11</v>
          </cell>
        </row>
        <row r="6">
          <cell r="D6">
            <v>11.5</v>
          </cell>
        </row>
        <row r="7">
          <cell r="D7">
            <v>11.6</v>
          </cell>
        </row>
        <row r="8">
          <cell r="D8">
            <v>11.5</v>
          </cell>
        </row>
        <row r="9">
          <cell r="D9">
            <v>11.5</v>
          </cell>
        </row>
        <row r="10">
          <cell r="D10">
            <v>11.5</v>
          </cell>
        </row>
        <row r="11">
          <cell r="D11">
            <v>11.4</v>
          </cell>
        </row>
        <row r="12">
          <cell r="D12">
            <v>11.3</v>
          </cell>
        </row>
        <row r="13">
          <cell r="D13">
            <v>11.3</v>
          </cell>
        </row>
        <row r="14">
          <cell r="D14">
            <v>11.5</v>
          </cell>
        </row>
        <row r="15">
          <cell r="D15">
            <v>11.4</v>
          </cell>
        </row>
        <row r="16">
          <cell r="D16">
            <v>11.4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3386358</v>
          </cell>
          <cell r="C3">
            <v>-0.15944496171020717</v>
          </cell>
          <cell r="D3">
            <v>1501829</v>
          </cell>
          <cell r="E3">
            <v>4.372829951602199</v>
          </cell>
        </row>
        <row r="7">
          <cell r="B7">
            <v>22809</v>
          </cell>
          <cell r="C7">
            <v>6.803708559655377</v>
          </cell>
          <cell r="D7">
            <v>12980</v>
          </cell>
          <cell r="E7">
            <v>7.4770224393475075</v>
          </cell>
        </row>
        <row r="8">
          <cell r="B8">
            <v>453900</v>
          </cell>
          <cell r="C8">
            <v>4.63564250987227</v>
          </cell>
          <cell r="D8">
            <v>138524</v>
          </cell>
          <cell r="E8">
            <v>-8.04362690104287</v>
          </cell>
        </row>
        <row r="9">
          <cell r="B9">
            <v>68479</v>
          </cell>
          <cell r="C9">
            <v>-1.951547779273227</v>
          </cell>
          <cell r="D9">
            <v>27678</v>
          </cell>
          <cell r="E9">
            <v>1.4031873969591544</v>
          </cell>
        </row>
        <row r="11">
          <cell r="B11">
            <v>282333</v>
          </cell>
          <cell r="C11">
            <v>-6.179842488286312</v>
          </cell>
          <cell r="D11">
            <v>102633</v>
          </cell>
          <cell r="E11">
            <v>-13.281566851426248</v>
          </cell>
        </row>
        <row r="12">
          <cell r="B12">
            <v>105921</v>
          </cell>
          <cell r="C12">
            <v>7.885596716202031</v>
          </cell>
          <cell r="D12">
            <v>36331</v>
          </cell>
          <cell r="E12">
            <v>3.336367256385458</v>
          </cell>
        </row>
        <row r="13">
          <cell r="B13">
            <v>51975</v>
          </cell>
          <cell r="C13">
            <v>6.82794483382321</v>
          </cell>
          <cell r="D13">
            <v>30735</v>
          </cell>
          <cell r="E13">
            <v>1.3319705911443833</v>
          </cell>
        </row>
        <row r="15">
          <cell r="B15">
            <v>190800</v>
          </cell>
          <cell r="C15">
            <v>-5.479044882591893</v>
          </cell>
          <cell r="D15">
            <v>107941</v>
          </cell>
          <cell r="E15">
            <v>2.186858024632926</v>
          </cell>
        </row>
        <row r="16">
          <cell r="B16">
            <v>169230</v>
          </cell>
          <cell r="C16">
            <v>13.426453437713647</v>
          </cell>
          <cell r="D16">
            <v>98469</v>
          </cell>
          <cell r="E16">
            <v>19.22485500841495</v>
          </cell>
        </row>
        <row r="17">
          <cell r="B17">
            <v>174253</v>
          </cell>
          <cell r="C17">
            <v>10.636122945251131</v>
          </cell>
          <cell r="D17">
            <v>115964</v>
          </cell>
          <cell r="E17">
            <v>11.000076575541755</v>
          </cell>
        </row>
        <row r="18">
          <cell r="B18">
            <v>117943</v>
          </cell>
          <cell r="C18">
            <v>17.745188084018864</v>
          </cell>
          <cell r="D18">
            <v>63877</v>
          </cell>
          <cell r="E18">
            <v>17.695723472076352</v>
          </cell>
        </row>
        <row r="19">
          <cell r="B19">
            <v>107055</v>
          </cell>
          <cell r="C19">
            <v>5.9761626640796806</v>
          </cell>
          <cell r="D19">
            <v>62276</v>
          </cell>
          <cell r="E19">
            <v>7.340951789992587</v>
          </cell>
        </row>
        <row r="20">
          <cell r="B20">
            <v>122191</v>
          </cell>
          <cell r="C20">
            <v>13.654416757355065</v>
          </cell>
          <cell r="D20">
            <v>70923</v>
          </cell>
          <cell r="E20">
            <v>17.01341340680736</v>
          </cell>
        </row>
      </sheetData>
      <sheetData sheetId="2">
        <row r="6">
          <cell r="B6">
            <v>309287</v>
          </cell>
          <cell r="C6">
            <v>3386358</v>
          </cell>
          <cell r="E6">
            <v>-0.15944496171021233</v>
          </cell>
        </row>
        <row r="7">
          <cell r="B7">
            <v>206913</v>
          </cell>
          <cell r="C7">
            <v>2830235</v>
          </cell>
          <cell r="E7">
            <v>-0.8241772681957631</v>
          </cell>
        </row>
        <row r="8">
          <cell r="B8">
            <v>102374</v>
          </cell>
          <cell r="C8">
            <v>556123</v>
          </cell>
          <cell r="E8">
            <v>3.366473919678222</v>
          </cell>
        </row>
        <row r="9">
          <cell r="B9">
            <v>202262</v>
          </cell>
          <cell r="C9">
            <v>1501829</v>
          </cell>
          <cell r="E9">
            <v>4.372829951602187</v>
          </cell>
        </row>
        <row r="10">
          <cell r="B10">
            <v>100217</v>
          </cell>
          <cell r="C10">
            <v>961528</v>
          </cell>
          <cell r="E10">
            <v>4.801776183059338</v>
          </cell>
        </row>
        <row r="11">
          <cell r="B11">
            <v>87974</v>
          </cell>
          <cell r="C11">
            <v>1694467</v>
          </cell>
          <cell r="E11">
            <v>-3.4436720041027975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1567245.8112</v>
          </cell>
          <cell r="D7">
            <v>5.18</v>
          </cell>
          <cell r="E7">
            <v>850272.3352</v>
          </cell>
          <cell r="G7">
            <v>-0.86</v>
          </cell>
        </row>
        <row r="8">
          <cell r="B8">
            <v>104593.9363</v>
          </cell>
          <cell r="D8">
            <v>24.00844805903155</v>
          </cell>
          <cell r="E8">
            <v>104593.9363</v>
          </cell>
          <cell r="G8">
            <v>24.00844805903155</v>
          </cell>
        </row>
        <row r="9">
          <cell r="B9">
            <v>696012.9624</v>
          </cell>
          <cell r="D9">
            <v>2.0018623768709594</v>
          </cell>
          <cell r="E9">
            <v>439316.2816</v>
          </cell>
          <cell r="G9">
            <v>-2.787739055352861</v>
          </cell>
        </row>
        <row r="10">
          <cell r="B10">
            <v>43728.176</v>
          </cell>
          <cell r="D10">
            <v>24.412461612758896</v>
          </cell>
          <cell r="E10">
            <v>22967.9808</v>
          </cell>
          <cell r="G10">
            <v>14.095307753026068</v>
          </cell>
        </row>
        <row r="11">
          <cell r="B11">
            <v>33106.354</v>
          </cell>
          <cell r="D11">
            <v>13.964970318666516</v>
          </cell>
          <cell r="E11">
            <v>8106.3886</v>
          </cell>
          <cell r="G11">
            <v>11.842705535473918</v>
          </cell>
        </row>
        <row r="12">
          <cell r="B12">
            <v>106488.913</v>
          </cell>
          <cell r="D12">
            <v>-2.3780018182775473</v>
          </cell>
          <cell r="E12">
            <v>51643.4147</v>
          </cell>
          <cell r="G12">
            <v>-15.722966868355376</v>
          </cell>
        </row>
        <row r="13">
          <cell r="B13">
            <v>80173.058</v>
          </cell>
          <cell r="D13">
            <v>8.964989377032314</v>
          </cell>
          <cell r="E13">
            <v>22100.4979</v>
          </cell>
          <cell r="G13">
            <v>-3.6383902683977962</v>
          </cell>
        </row>
        <row r="14">
          <cell r="B14">
            <v>102264.556</v>
          </cell>
          <cell r="D14">
            <v>-0.1711424399339476</v>
          </cell>
          <cell r="E14">
            <v>25414.8732</v>
          </cell>
          <cell r="G14">
            <v>-27.324539559699527</v>
          </cell>
        </row>
        <row r="15">
          <cell r="B15">
            <v>163853.5556</v>
          </cell>
          <cell r="D15">
            <v>12.456549038110966</v>
          </cell>
          <cell r="E15">
            <v>68520.9499</v>
          </cell>
          <cell r="G15">
            <v>9.775966011704528</v>
          </cell>
        </row>
        <row r="16">
          <cell r="B16">
            <v>113999.0875</v>
          </cell>
          <cell r="D16">
            <v>6.48481408844972</v>
          </cell>
          <cell r="E16">
            <v>41240.8436</v>
          </cell>
          <cell r="G16">
            <v>-0.9899653365852931</v>
          </cell>
        </row>
        <row r="17">
          <cell r="B17">
            <v>106910.0672</v>
          </cell>
          <cell r="D17">
            <v>1.2270792615817407</v>
          </cell>
          <cell r="E17">
            <v>61585.1132</v>
          </cell>
          <cell r="G17">
            <v>-5.52413286132499</v>
          </cell>
        </row>
        <row r="18">
          <cell r="B18">
            <v>16115.1452</v>
          </cell>
          <cell r="D18">
            <v>2.589182490563317</v>
          </cell>
          <cell r="E18">
            <v>4782.0554</v>
          </cell>
          <cell r="G18">
            <v>-13.579904130465872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C6">
            <v>2053807</v>
          </cell>
          <cell r="E6">
            <v>2.6</v>
          </cell>
        </row>
        <row r="7">
          <cell r="C7">
            <v>1615364</v>
          </cell>
          <cell r="E7">
            <v>13.5</v>
          </cell>
        </row>
        <row r="8">
          <cell r="C8">
            <v>150130</v>
          </cell>
          <cell r="E8">
            <v>-56.5</v>
          </cell>
        </row>
        <row r="9">
          <cell r="C9">
            <v>6220250</v>
          </cell>
          <cell r="E9">
            <v>5.2</v>
          </cell>
        </row>
        <row r="10">
          <cell r="C10">
            <v>5277994</v>
          </cell>
          <cell r="E10">
            <v>1.3</v>
          </cell>
        </row>
        <row r="11">
          <cell r="C11">
            <v>3662492</v>
          </cell>
          <cell r="E11">
            <v>5.4</v>
          </cell>
        </row>
        <row r="12">
          <cell r="C12">
            <v>3060543</v>
          </cell>
          <cell r="E12">
            <v>5.8</v>
          </cell>
        </row>
        <row r="13">
          <cell r="C13">
            <v>26100458</v>
          </cell>
          <cell r="E13">
            <v>16</v>
          </cell>
        </row>
        <row r="14">
          <cell r="C14">
            <v>20408954</v>
          </cell>
          <cell r="E14">
            <v>16.4</v>
          </cell>
        </row>
        <row r="15">
          <cell r="C15">
            <v>7452187</v>
          </cell>
          <cell r="E15">
            <v>-14</v>
          </cell>
        </row>
        <row r="16">
          <cell r="C16">
            <v>5920941</v>
          </cell>
          <cell r="E16">
            <v>-14.2</v>
          </cell>
        </row>
        <row r="17">
          <cell r="C17">
            <v>2491799</v>
          </cell>
          <cell r="E17">
            <v>75.5</v>
          </cell>
        </row>
        <row r="18">
          <cell r="C18">
            <v>1974375</v>
          </cell>
          <cell r="E18">
            <v>81.7</v>
          </cell>
        </row>
        <row r="19">
          <cell r="C19">
            <v>1017732</v>
          </cell>
          <cell r="E19">
            <v>-10.9</v>
          </cell>
        </row>
        <row r="20">
          <cell r="C20">
            <v>546797</v>
          </cell>
          <cell r="E20">
            <v>-1.4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人数总收入表"/>
      <sheetName val="入境表"/>
      <sheetName val="国内表"/>
      <sheetName val="分国别表"/>
    </sheetNames>
    <sheetDataSet>
      <sheetData sheetId="1">
        <row r="13">
          <cell r="B13">
            <v>6860.577804103277</v>
          </cell>
          <cell r="C13">
            <v>19.069245095193054</v>
          </cell>
          <cell r="D13">
            <v>665.0933429701204</v>
          </cell>
          <cell r="E13">
            <v>17.17954470199068</v>
          </cell>
        </row>
      </sheetData>
      <sheetData sheetId="2">
        <row r="25">
          <cell r="B25">
            <v>426086</v>
          </cell>
          <cell r="C25">
            <v>15.323259470973372</v>
          </cell>
          <cell r="F25">
            <v>17105.4</v>
          </cell>
          <cell r="G25">
            <v>16.07966579969453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D5">
            <v>11.3</v>
          </cell>
        </row>
        <row r="6">
          <cell r="D6" t="str">
            <v>  </v>
          </cell>
        </row>
        <row r="7">
          <cell r="D7">
            <v>2.2</v>
          </cell>
        </row>
        <row r="8">
          <cell r="D8">
            <v>17.2</v>
          </cell>
        </row>
        <row r="9">
          <cell r="D9">
            <v>14.2</v>
          </cell>
        </row>
        <row r="10">
          <cell r="D10" t="str">
            <v>  </v>
          </cell>
        </row>
        <row r="11">
          <cell r="D11">
            <v>-24.6</v>
          </cell>
        </row>
        <row r="12">
          <cell r="D12">
            <v>11.8</v>
          </cell>
        </row>
        <row r="13">
          <cell r="D13" t="str">
            <v>  </v>
          </cell>
        </row>
        <row r="14">
          <cell r="D14">
            <v>19</v>
          </cell>
        </row>
        <row r="15">
          <cell r="D15">
            <v>21.8</v>
          </cell>
        </row>
        <row r="16">
          <cell r="D16">
            <v>3.5</v>
          </cell>
        </row>
        <row r="17">
          <cell r="D17" t="str">
            <v>  </v>
          </cell>
        </row>
        <row r="18">
          <cell r="D18">
            <v>9.9</v>
          </cell>
        </row>
        <row r="19">
          <cell r="D19">
            <v>28.6</v>
          </cell>
        </row>
        <row r="20">
          <cell r="D20">
            <v>40.1</v>
          </cell>
        </row>
        <row r="21">
          <cell r="D21">
            <v>42.6</v>
          </cell>
        </row>
        <row r="22">
          <cell r="D22">
            <v>67.6</v>
          </cell>
        </row>
        <row r="25">
          <cell r="D25">
            <v>18.4</v>
          </cell>
        </row>
        <row r="26">
          <cell r="D26">
            <v>15.4</v>
          </cell>
        </row>
        <row r="27">
          <cell r="D27">
            <v>-4.1</v>
          </cell>
        </row>
        <row r="28">
          <cell r="D28">
            <v>2.6</v>
          </cell>
        </row>
        <row r="29">
          <cell r="D29" t="str">
            <v>  </v>
          </cell>
        </row>
        <row r="30">
          <cell r="D30">
            <v>15.3</v>
          </cell>
        </row>
        <row r="31">
          <cell r="D31">
            <v>21.7</v>
          </cell>
        </row>
        <row r="32">
          <cell r="D32">
            <v>-9.7</v>
          </cell>
        </row>
        <row r="33">
          <cell r="D3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0" sqref="H10"/>
    </sheetView>
  </sheetViews>
  <sheetFormatPr defaultColWidth="8.00390625" defaultRowHeight="14.25"/>
  <cols>
    <col min="1" max="1" width="20.875" style="158" bestFit="1" customWidth="1"/>
    <col min="2" max="2" width="8.00390625" style="158" customWidth="1"/>
    <col min="3" max="3" width="15.375" style="158" customWidth="1"/>
    <col min="4" max="4" width="17.625" style="158" customWidth="1"/>
    <col min="5" max="5" width="13.125" style="158" customWidth="1"/>
    <col min="6" max="7" width="8.00390625" style="49" customWidth="1"/>
    <col min="8" max="11" width="7.375" style="49" customWidth="1"/>
    <col min="12" max="16384" width="8.00390625" style="49" customWidth="1"/>
  </cols>
  <sheetData>
    <row r="1" spans="1:5" ht="35.25" customHeight="1">
      <c r="A1" s="289" t="s">
        <v>0</v>
      </c>
      <c r="B1" s="289"/>
      <c r="C1" s="289"/>
      <c r="D1" s="289"/>
      <c r="E1" s="289"/>
    </row>
    <row r="2" spans="1:5" ht="35.25" customHeight="1">
      <c r="A2" s="159"/>
      <c r="B2" s="159"/>
      <c r="C2" s="159"/>
      <c r="D2" s="159"/>
      <c r="E2" s="159"/>
    </row>
    <row r="3" spans="1:5" ht="35.25" customHeight="1">
      <c r="A3" s="160" t="s">
        <v>1</v>
      </c>
      <c r="B3" s="161" t="s">
        <v>2</v>
      </c>
      <c r="C3" s="161" t="s">
        <v>3</v>
      </c>
      <c r="D3" s="161" t="s">
        <v>4</v>
      </c>
      <c r="E3" s="162" t="s">
        <v>5</v>
      </c>
    </row>
    <row r="4" spans="1:5" ht="35.25" customHeight="1">
      <c r="A4" s="160" t="s">
        <v>6</v>
      </c>
      <c r="B4" s="161" t="s">
        <v>7</v>
      </c>
      <c r="C4" s="163" t="s">
        <v>8</v>
      </c>
      <c r="D4" s="164" t="s">
        <v>9</v>
      </c>
      <c r="E4" s="165">
        <v>0.08</v>
      </c>
    </row>
    <row r="5" spans="1:5" ht="35.25" customHeight="1">
      <c r="A5" s="160" t="s">
        <v>10</v>
      </c>
      <c r="B5" s="161" t="s">
        <v>7</v>
      </c>
      <c r="C5" s="166" t="s">
        <v>11</v>
      </c>
      <c r="D5" s="167">
        <v>0.07</v>
      </c>
      <c r="E5" s="168">
        <v>0.075</v>
      </c>
    </row>
    <row r="6" spans="1:5" ht="35.25" customHeight="1">
      <c r="A6" s="160" t="s">
        <v>12</v>
      </c>
      <c r="B6" s="161" t="s">
        <v>7</v>
      </c>
      <c r="C6" s="166" t="s">
        <v>11</v>
      </c>
      <c r="D6" s="169" t="s">
        <v>11</v>
      </c>
      <c r="E6" s="168">
        <v>0.11</v>
      </c>
    </row>
    <row r="7" spans="1:5" ht="35.25" customHeight="1">
      <c r="A7" s="160" t="s">
        <v>13</v>
      </c>
      <c r="B7" s="161" t="s">
        <v>7</v>
      </c>
      <c r="C7" s="166" t="s">
        <v>11</v>
      </c>
      <c r="D7" s="169" t="s">
        <v>11</v>
      </c>
      <c r="E7" s="168">
        <v>0.1</v>
      </c>
    </row>
    <row r="8" spans="1:5" ht="35.25" customHeight="1">
      <c r="A8" s="160" t="s">
        <v>14</v>
      </c>
      <c r="B8" s="161" t="s">
        <v>7</v>
      </c>
      <c r="C8" s="170" t="s">
        <v>15</v>
      </c>
      <c r="D8" s="169" t="s">
        <v>11</v>
      </c>
      <c r="E8" s="169" t="s">
        <v>11</v>
      </c>
    </row>
    <row r="9" spans="1:5" ht="35.25" customHeight="1">
      <c r="A9" s="160" t="s">
        <v>16</v>
      </c>
      <c r="B9" s="161" t="s">
        <v>7</v>
      </c>
      <c r="C9" s="171" t="s">
        <v>17</v>
      </c>
      <c r="D9" s="169" t="s">
        <v>17</v>
      </c>
      <c r="E9" s="169" t="s">
        <v>18</v>
      </c>
    </row>
    <row r="10" spans="1:5" ht="35.25" customHeight="1">
      <c r="A10" s="180" t="s">
        <v>261</v>
      </c>
      <c r="B10" s="161" t="s">
        <v>7</v>
      </c>
      <c r="C10" s="172" t="s">
        <v>11</v>
      </c>
      <c r="D10" s="167" t="s">
        <v>19</v>
      </c>
      <c r="E10" s="167">
        <v>0.06</v>
      </c>
    </row>
    <row r="11" spans="1:5" ht="35.25" customHeight="1">
      <c r="A11" s="160" t="s">
        <v>20</v>
      </c>
      <c r="B11" s="161" t="s">
        <v>7</v>
      </c>
      <c r="C11" s="170" t="s">
        <v>21</v>
      </c>
      <c r="D11" s="173" t="s">
        <v>21</v>
      </c>
      <c r="E11" s="174">
        <v>0.085</v>
      </c>
    </row>
    <row r="12" spans="1:5" ht="35.25" customHeight="1">
      <c r="A12" s="160" t="s">
        <v>22</v>
      </c>
      <c r="B12" s="161" t="s">
        <v>23</v>
      </c>
      <c r="C12" s="166" t="s">
        <v>24</v>
      </c>
      <c r="D12" s="169" t="s">
        <v>25</v>
      </c>
      <c r="E12" s="169" t="s">
        <v>11</v>
      </c>
    </row>
    <row r="13" spans="1:5" ht="35.25" customHeight="1">
      <c r="A13" s="175" t="s">
        <v>26</v>
      </c>
      <c r="B13" s="161" t="s">
        <v>7</v>
      </c>
      <c r="C13" s="176" t="s">
        <v>27</v>
      </c>
      <c r="D13" s="169" t="s">
        <v>11</v>
      </c>
      <c r="E13" s="169" t="s">
        <v>28</v>
      </c>
    </row>
    <row r="14" spans="1:5" ht="35.25" customHeight="1">
      <c r="A14" s="160" t="s">
        <v>29</v>
      </c>
      <c r="B14" s="161" t="s">
        <v>7</v>
      </c>
      <c r="C14" s="177" t="s">
        <v>30</v>
      </c>
      <c r="D14" s="178" t="s">
        <v>31</v>
      </c>
      <c r="E14" s="178" t="s">
        <v>32</v>
      </c>
    </row>
  </sheetData>
  <sheetProtection/>
  <mergeCells count="1">
    <mergeCell ref="A1:E1"/>
  </mergeCells>
  <printOptions horizontalCentered="1"/>
  <pageMargins left="0.7006944444444444" right="0.7006944444444444" top="0.5548611111111111" bottom="0.5548611111111111" header="0.2986111111111111" footer="0.2986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305" t="s">
        <v>180</v>
      </c>
      <c r="B1" s="305"/>
      <c r="C1" s="306"/>
      <c r="D1" s="306"/>
    </row>
    <row r="2" spans="1:4" ht="15.75">
      <c r="A2" s="71"/>
      <c r="B2" s="71"/>
      <c r="C2" s="71"/>
      <c r="D2" s="71"/>
    </row>
    <row r="3" spans="1:4" ht="17.25">
      <c r="A3" s="307"/>
      <c r="B3" s="307"/>
      <c r="C3" s="307"/>
      <c r="D3" s="72"/>
    </row>
    <row r="4" spans="1:4" ht="24" customHeight="1">
      <c r="A4" s="73" t="s">
        <v>65</v>
      </c>
      <c r="B4" s="73" t="s">
        <v>122</v>
      </c>
      <c r="C4" s="64" t="s">
        <v>181</v>
      </c>
      <c r="D4" s="65" t="s">
        <v>182</v>
      </c>
    </row>
    <row r="5" spans="1:4" ht="24.75" customHeight="1">
      <c r="A5" s="225" t="s">
        <v>183</v>
      </c>
      <c r="B5" s="74" t="s">
        <v>37</v>
      </c>
      <c r="C5" s="75">
        <f>'[3]Sheet1'!B21/10000</f>
        <v>1456.76936034732</v>
      </c>
      <c r="D5" s="76">
        <f>ROUND('[3]Sheet1'!D21,1)</f>
        <v>10.4</v>
      </c>
    </row>
    <row r="6" spans="1:4" ht="24.75" customHeight="1">
      <c r="A6" s="77" t="s">
        <v>184</v>
      </c>
      <c r="B6" s="78" t="s">
        <v>37</v>
      </c>
      <c r="C6" s="79"/>
      <c r="D6" s="80"/>
    </row>
    <row r="7" spans="1:4" ht="24.75" customHeight="1">
      <c r="A7" s="81" t="s">
        <v>185</v>
      </c>
      <c r="B7" s="78" t="s">
        <v>37</v>
      </c>
      <c r="C7" s="79">
        <f>'[3]Sheet1'!B23/10000</f>
        <v>1261.3154267773564</v>
      </c>
      <c r="D7" s="80">
        <f>ROUND('[3]Sheet1'!D23,1)</f>
        <v>10.2</v>
      </c>
    </row>
    <row r="8" spans="1:4" ht="24.75" customHeight="1">
      <c r="A8" s="81" t="s">
        <v>186</v>
      </c>
      <c r="B8" s="78" t="s">
        <v>37</v>
      </c>
      <c r="C8" s="79">
        <f>'[3]Sheet1'!B24/10000</f>
        <v>195.45393356996365</v>
      </c>
      <c r="D8" s="80">
        <f>ROUND('[3]Sheet1'!D24,1)</f>
        <v>11.6</v>
      </c>
    </row>
    <row r="9" spans="1:4" ht="24.75" customHeight="1">
      <c r="A9" s="77" t="s">
        <v>187</v>
      </c>
      <c r="B9" s="78" t="s">
        <v>37</v>
      </c>
      <c r="C9" s="79"/>
      <c r="D9" s="80"/>
    </row>
    <row r="10" spans="1:4" ht="24.75" customHeight="1">
      <c r="A10" s="81" t="s">
        <v>188</v>
      </c>
      <c r="B10" s="78" t="s">
        <v>37</v>
      </c>
      <c r="C10" s="79">
        <f>'[3]Sheet1'!B26/10000</f>
        <v>1233.77906491485</v>
      </c>
      <c r="D10" s="80">
        <f>ROUND('[3]Sheet1'!D26,1)</f>
        <v>10.1</v>
      </c>
    </row>
    <row r="11" spans="1:4" ht="24.75" customHeight="1">
      <c r="A11" s="81" t="s">
        <v>189</v>
      </c>
      <c r="B11" s="78" t="s">
        <v>37</v>
      </c>
      <c r="C11" s="79">
        <f>'[3]Sheet1'!B27/10000</f>
        <v>222.99029543246982</v>
      </c>
      <c r="D11" s="80">
        <f>ROUND('[3]Sheet1'!D27,1)</f>
        <v>12.2</v>
      </c>
    </row>
    <row r="12" spans="1:4" ht="24.75" customHeight="1">
      <c r="A12" s="82"/>
      <c r="B12" s="78"/>
      <c r="C12" s="83"/>
      <c r="D12" s="84"/>
    </row>
    <row r="13" spans="1:5" ht="24.75" customHeight="1">
      <c r="A13" s="82" t="s">
        <v>287</v>
      </c>
      <c r="B13" s="78"/>
      <c r="C13" s="204"/>
      <c r="D13" s="205"/>
      <c r="E13" s="206"/>
    </row>
    <row r="14" spans="1:5" ht="24.75" customHeight="1">
      <c r="A14" s="44" t="s">
        <v>190</v>
      </c>
      <c r="B14" s="207" t="s">
        <v>191</v>
      </c>
      <c r="C14" s="208">
        <f>'[8]总人数总收入表'!$B$13</f>
        <v>6860.577804103277</v>
      </c>
      <c r="D14" s="46">
        <f>'[8]总人数总收入表'!$C$13</f>
        <v>19.069245095193054</v>
      </c>
      <c r="E14" s="209"/>
    </row>
    <row r="15" spans="1:5" ht="24.75" customHeight="1">
      <c r="A15" s="44" t="s">
        <v>192</v>
      </c>
      <c r="B15" s="207" t="s">
        <v>191</v>
      </c>
      <c r="C15" s="208">
        <f>'[8]入境表'!$B$25/10000</f>
        <v>42.6086</v>
      </c>
      <c r="D15" s="46">
        <f>'[8]入境表'!$C$25</f>
        <v>15.323259470973372</v>
      </c>
      <c r="E15" s="209"/>
    </row>
    <row r="16" spans="1:5" ht="24.75" customHeight="1">
      <c r="A16" s="44" t="s">
        <v>193</v>
      </c>
      <c r="B16" s="78" t="s">
        <v>37</v>
      </c>
      <c r="C16" s="208">
        <f>'[8]总人数总收入表'!$D$13</f>
        <v>665.0933429701204</v>
      </c>
      <c r="D16" s="46">
        <f>'[8]总人数总收入表'!$E$13</f>
        <v>17.17954470199068</v>
      </c>
      <c r="E16" s="209"/>
    </row>
    <row r="17" spans="1:5" ht="24.75" customHeight="1">
      <c r="A17" s="210" t="s">
        <v>194</v>
      </c>
      <c r="B17" s="211" t="s">
        <v>57</v>
      </c>
      <c r="C17" s="212">
        <f>'[8]入境表'!$F$25/10000</f>
        <v>1.7105400000000002</v>
      </c>
      <c r="D17" s="47">
        <f>'[8]入境表'!$G$25</f>
        <v>16.07966579969453</v>
      </c>
      <c r="E17" s="209"/>
    </row>
    <row r="18" spans="1:4" ht="17.25">
      <c r="A18" s="60" t="s">
        <v>195</v>
      </c>
      <c r="B18" s="60"/>
      <c r="C18" s="85"/>
      <c r="D18" s="85"/>
    </row>
  </sheetData>
  <sheetProtection/>
  <mergeCells count="2">
    <mergeCell ref="A1:D1"/>
    <mergeCell ref="A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1" sqref="H1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92" t="s">
        <v>196</v>
      </c>
      <c r="B1" s="292"/>
      <c r="C1" s="292"/>
    </row>
    <row r="2" spans="1:3" ht="6.75" customHeight="1">
      <c r="A2" s="61"/>
      <c r="B2" s="61"/>
      <c r="C2" s="61"/>
    </row>
    <row r="3" spans="1:3" ht="15.75" customHeight="1">
      <c r="A3" s="62"/>
      <c r="B3" s="308"/>
      <c r="C3" s="308"/>
    </row>
    <row r="4" spans="1:3" ht="32.25" customHeight="1">
      <c r="A4" s="63" t="s">
        <v>65</v>
      </c>
      <c r="B4" s="64" t="s">
        <v>197</v>
      </c>
      <c r="C4" s="65" t="s">
        <v>108</v>
      </c>
    </row>
    <row r="5" spans="1:3" ht="17.25">
      <c r="A5" s="66" t="s">
        <v>198</v>
      </c>
      <c r="B5" s="353">
        <f>'[3]Sheet1'!$B31/10000</f>
        <v>376.78407000000004</v>
      </c>
      <c r="C5" s="67">
        <f>ROUND('[3]Sheet1'!$C$31,1)</f>
        <v>12</v>
      </c>
    </row>
    <row r="6" spans="1:3" ht="21" customHeight="1">
      <c r="A6" s="66" t="s">
        <v>199</v>
      </c>
      <c r="B6" s="354">
        <f>'[3]Sheet1'!$B33/10000</f>
        <v>45.46852</v>
      </c>
      <c r="C6" s="68">
        <f>ROUND('[3]Sheet1'!$C33,1)</f>
        <v>17</v>
      </c>
    </row>
    <row r="7" spans="1:3" ht="21" customHeight="1">
      <c r="A7" s="66" t="s">
        <v>200</v>
      </c>
      <c r="B7" s="354">
        <f>'[3]Sheet1'!$B34/10000</f>
        <v>3.81331</v>
      </c>
      <c r="C7" s="68">
        <f>ROUND('[3]Sheet1'!$C34,1)</f>
        <v>22.4</v>
      </c>
    </row>
    <row r="8" spans="1:3" ht="21" customHeight="1">
      <c r="A8" s="66" t="s">
        <v>201</v>
      </c>
      <c r="B8" s="354">
        <f>'[3]Sheet1'!$B35/10000</f>
        <v>4.18011</v>
      </c>
      <c r="C8" s="68">
        <f>ROUND('[3]Sheet1'!$C35,1)</f>
        <v>-53.8</v>
      </c>
    </row>
    <row r="9" spans="1:3" ht="21" customHeight="1">
      <c r="A9" s="66" t="s">
        <v>202</v>
      </c>
      <c r="B9" s="354">
        <f>'[3]Sheet1'!$B36/10000</f>
        <v>40.31763</v>
      </c>
      <c r="C9" s="68">
        <f>ROUND('[3]Sheet1'!$C36,1)</f>
        <v>19.8</v>
      </c>
    </row>
    <row r="10" spans="1:3" ht="21" customHeight="1">
      <c r="A10" s="66" t="s">
        <v>203</v>
      </c>
      <c r="B10" s="354">
        <f>'[3]Sheet1'!$B37/10000</f>
        <v>1.4154</v>
      </c>
      <c r="C10" s="68">
        <f>ROUND('[3]Sheet1'!$C37,1)</f>
        <v>20.1</v>
      </c>
    </row>
    <row r="11" spans="1:3" ht="21" customHeight="1">
      <c r="A11" s="66" t="s">
        <v>204</v>
      </c>
      <c r="B11" s="354">
        <f>'[3]Sheet1'!$B38/10000</f>
        <v>9.10257</v>
      </c>
      <c r="C11" s="68">
        <f>ROUND('[3]Sheet1'!$C38,1)</f>
        <v>21.6</v>
      </c>
    </row>
    <row r="12" spans="1:3" ht="21" customHeight="1">
      <c r="A12" s="66" t="s">
        <v>205</v>
      </c>
      <c r="B12" s="354">
        <f>'[3]Sheet1'!$B39/10000</f>
        <v>14.944139999999999</v>
      </c>
      <c r="C12" s="68">
        <f>ROUND('[3]Sheet1'!$C39,1)</f>
        <v>10.5</v>
      </c>
    </row>
    <row r="13" spans="1:3" ht="21" customHeight="1">
      <c r="A13" s="66" t="s">
        <v>206</v>
      </c>
      <c r="B13" s="354">
        <f>'[3]Sheet1'!$B40/10000</f>
        <v>4.6582099999999995</v>
      </c>
      <c r="C13" s="68">
        <f>ROUND('[3]Sheet1'!$C40,1)</f>
        <v>19</v>
      </c>
    </row>
    <row r="14" spans="1:3" ht="21" customHeight="1">
      <c r="A14" s="66" t="s">
        <v>207</v>
      </c>
      <c r="B14" s="354">
        <f>'[3]Sheet1'!$B41/10000</f>
        <v>1.6769599999999998</v>
      </c>
      <c r="C14" s="68">
        <f>ROUND('[3]Sheet1'!$C41,1)</f>
        <v>45.8</v>
      </c>
    </row>
    <row r="15" spans="1:3" ht="21" customHeight="1">
      <c r="A15" s="66" t="s">
        <v>208</v>
      </c>
      <c r="B15" s="354">
        <f>'[3]Sheet1'!$B42/10000</f>
        <v>0.45616</v>
      </c>
      <c r="C15" s="68">
        <f>ROUND('[3]Sheet1'!$C42,1)</f>
        <v>24.5</v>
      </c>
    </row>
    <row r="16" spans="1:3" ht="21" customHeight="1">
      <c r="A16" s="66" t="s">
        <v>209</v>
      </c>
      <c r="B16" s="354">
        <f>'[3]Sheet1'!$B43/10000</f>
        <v>0.13905</v>
      </c>
      <c r="C16" s="68">
        <f>ROUND('[3]Sheet1'!$C43,1)</f>
        <v>35.7</v>
      </c>
    </row>
    <row r="17" spans="1:3" ht="21" customHeight="1">
      <c r="A17" s="66" t="s">
        <v>210</v>
      </c>
      <c r="B17" s="354">
        <f>'[3]Sheet1'!$B44/10000</f>
        <v>19.55322</v>
      </c>
      <c r="C17" s="68">
        <f>ROUND('[3]Sheet1'!$C44,1)</f>
        <v>15.6</v>
      </c>
    </row>
    <row r="18" spans="1:3" ht="21" customHeight="1">
      <c r="A18" s="66" t="s">
        <v>211</v>
      </c>
      <c r="B18" s="354">
        <f>'[3]Sheet1'!$B45/10000</f>
        <v>16.72092</v>
      </c>
      <c r="C18" s="68">
        <f>ROUND('[3]Sheet1'!$C45,1)</f>
        <v>25.3</v>
      </c>
    </row>
    <row r="19" spans="1:3" ht="21" customHeight="1">
      <c r="A19" s="66" t="s">
        <v>212</v>
      </c>
      <c r="B19" s="354">
        <f>'[3]Sheet1'!$B46/10000</f>
        <v>5.23982</v>
      </c>
      <c r="C19" s="68">
        <f>ROUND('[3]Sheet1'!$C46,1)</f>
        <v>23.7</v>
      </c>
    </row>
    <row r="20" spans="1:3" ht="21" customHeight="1">
      <c r="A20" s="66" t="s">
        <v>213</v>
      </c>
      <c r="B20" s="354">
        <f>'[3]Sheet1'!$B47/10000</f>
        <v>0.23949</v>
      </c>
      <c r="C20" s="68">
        <f>ROUND('[3]Sheet1'!$C47,1)</f>
        <v>2.8</v>
      </c>
    </row>
    <row r="21" spans="1:3" ht="21" customHeight="1">
      <c r="A21" s="66" t="s">
        <v>214</v>
      </c>
      <c r="B21" s="354">
        <f>'[3]Sheet1'!$B48/10000</f>
        <v>6.1292599999999995</v>
      </c>
      <c r="C21" s="68">
        <f>ROUND('[3]Sheet1'!$C48,1)</f>
        <v>18.3</v>
      </c>
    </row>
    <row r="22" spans="1:3" ht="21" customHeight="1">
      <c r="A22" s="66" t="s">
        <v>215</v>
      </c>
      <c r="B22" s="354">
        <f>'[3]Sheet1'!$B49/10000</f>
        <v>3.8146400000000003</v>
      </c>
      <c r="C22" s="68">
        <f>ROUND('[3]Sheet1'!$C49,1)</f>
        <v>25.4</v>
      </c>
    </row>
    <row r="23" spans="1:3" ht="21" customHeight="1">
      <c r="A23" s="66" t="s">
        <v>216</v>
      </c>
      <c r="B23" s="354">
        <f>'[3]Sheet1'!$B50/10000</f>
        <v>73.85585</v>
      </c>
      <c r="C23" s="68">
        <f>ROUND('[3]Sheet1'!$C50,1)</f>
        <v>12.3</v>
      </c>
    </row>
    <row r="24" spans="1:3" ht="21" customHeight="1">
      <c r="A24" s="66" t="s">
        <v>217</v>
      </c>
      <c r="B24" s="354">
        <f>'[3]Sheet1'!$B51/10000</f>
        <v>11.751669999999999</v>
      </c>
      <c r="C24" s="68">
        <f>ROUND('[3]Sheet1'!$C51,1)</f>
        <v>21.4</v>
      </c>
    </row>
    <row r="25" spans="1:3" ht="21" customHeight="1">
      <c r="A25" s="66" t="s">
        <v>218</v>
      </c>
      <c r="B25" s="354">
        <f>'[3]Sheet1'!$B52/10000</f>
        <v>7.650510000000001</v>
      </c>
      <c r="C25" s="68">
        <f>ROUND('[3]Sheet1'!$C52,1)</f>
        <v>-15.8</v>
      </c>
    </row>
    <row r="26" spans="1:3" ht="21" customHeight="1">
      <c r="A26" s="66" t="s">
        <v>219</v>
      </c>
      <c r="B26" s="354">
        <f>'[3]Sheet1'!$B53/10000</f>
        <v>95.45924000000001</v>
      </c>
      <c r="C26" s="68">
        <f>ROUND('[3]Sheet1'!$C53,1)</f>
        <v>10.5</v>
      </c>
    </row>
    <row r="27" spans="1:3" ht="21" customHeight="1">
      <c r="A27" s="66" t="s">
        <v>220</v>
      </c>
      <c r="B27" s="354">
        <f>'[3]Sheet1'!$B54/10000</f>
        <v>2.81307</v>
      </c>
      <c r="C27" s="68">
        <f>ROUND('[3]Sheet1'!$C54,1)</f>
        <v>-29.3</v>
      </c>
    </row>
    <row r="28" spans="1:3" ht="21" customHeight="1">
      <c r="A28" s="69" t="s">
        <v>221</v>
      </c>
      <c r="B28" s="355">
        <f>'[3]Sheet1'!$B55/10000</f>
        <v>7.38432</v>
      </c>
      <c r="C28" s="70">
        <f>ROUND('[3]Sheet1'!$C55,1)</f>
        <v>17.9</v>
      </c>
    </row>
  </sheetData>
  <sheetProtection/>
  <mergeCells count="2">
    <mergeCell ref="A1:C1"/>
    <mergeCell ref="B3:C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H17" sqref="H17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48" bestFit="1" customWidth="1"/>
  </cols>
  <sheetData>
    <row r="1" spans="1:5" ht="24.75">
      <c r="A1" s="303" t="s">
        <v>222</v>
      </c>
      <c r="B1" s="303"/>
      <c r="C1" s="303"/>
      <c r="D1" s="57"/>
      <c r="E1" s="57"/>
    </row>
    <row r="2" spans="1:5" ht="11.25" customHeight="1">
      <c r="A2" s="39"/>
      <c r="B2" s="39"/>
      <c r="C2" s="39"/>
      <c r="D2" s="39"/>
      <c r="E2" s="58"/>
    </row>
    <row r="3" spans="1:5" ht="27.75" customHeight="1">
      <c r="A3" s="51"/>
      <c r="B3" s="309"/>
      <c r="C3" s="309"/>
      <c r="E3"/>
    </row>
    <row r="4" spans="1:5" ht="32.25" customHeight="1">
      <c r="A4" s="52" t="s">
        <v>171</v>
      </c>
      <c r="B4" s="52" t="s">
        <v>197</v>
      </c>
      <c r="C4" s="53" t="s">
        <v>108</v>
      </c>
      <c r="E4"/>
    </row>
    <row r="5" spans="1:3" s="38" customFormat="1" ht="22.5" customHeight="1">
      <c r="A5" s="197" t="s">
        <v>269</v>
      </c>
      <c r="B5" s="198">
        <v>330.05</v>
      </c>
      <c r="C5" s="357">
        <v>60.87</v>
      </c>
    </row>
    <row r="6" spans="1:4" s="38" customFormat="1" ht="22.5" customHeight="1">
      <c r="A6" s="199" t="s">
        <v>270</v>
      </c>
      <c r="B6" s="200">
        <v>191.68</v>
      </c>
      <c r="C6" s="358">
        <v>89.69</v>
      </c>
      <c r="D6" s="43"/>
    </row>
    <row r="7" spans="1:3" s="38" customFormat="1" ht="22.5" customHeight="1">
      <c r="A7" s="199" t="s">
        <v>271</v>
      </c>
      <c r="B7" s="200">
        <v>138.36</v>
      </c>
      <c r="C7" s="358">
        <v>32.89</v>
      </c>
    </row>
    <row r="8" spans="1:3" s="38" customFormat="1" ht="22.5" customHeight="1">
      <c r="A8" s="202" t="s">
        <v>272</v>
      </c>
      <c r="B8" s="200"/>
      <c r="C8" s="358"/>
    </row>
    <row r="9" spans="1:3" s="38" customFormat="1" ht="22.5" customHeight="1">
      <c r="A9" s="199" t="s">
        <v>281</v>
      </c>
      <c r="B9" s="223">
        <v>304.64</v>
      </c>
      <c r="C9" s="358">
        <v>54.28</v>
      </c>
    </row>
    <row r="10" spans="1:3" s="38" customFormat="1" ht="22.5" customHeight="1">
      <c r="A10" s="199" t="s">
        <v>282</v>
      </c>
      <c r="B10" s="223">
        <v>0.6</v>
      </c>
      <c r="C10" s="358">
        <v>126.13</v>
      </c>
    </row>
    <row r="11" spans="1:3" s="38" customFormat="1" ht="22.5" customHeight="1">
      <c r="A11" s="199" t="s">
        <v>273</v>
      </c>
      <c r="B11" s="223">
        <v>6.01</v>
      </c>
      <c r="C11" s="358">
        <v>-0.98</v>
      </c>
    </row>
    <row r="12" spans="1:6" s="38" customFormat="1" ht="21.75" customHeight="1">
      <c r="A12" s="199" t="s">
        <v>283</v>
      </c>
      <c r="B12" s="223">
        <v>18.59</v>
      </c>
      <c r="C12" s="358">
        <v>1595.18</v>
      </c>
      <c r="F12" s="179"/>
    </row>
    <row r="13" spans="1:6" s="38" customFormat="1" ht="22.5" customHeight="1">
      <c r="A13" s="356" t="s">
        <v>288</v>
      </c>
      <c r="B13" s="223">
        <v>0.2</v>
      </c>
      <c r="C13" s="358">
        <v>-23.72</v>
      </c>
      <c r="F13" s="179"/>
    </row>
    <row r="14" spans="1:6" ht="22.5" customHeight="1">
      <c r="A14" s="202" t="s">
        <v>284</v>
      </c>
      <c r="B14" s="223"/>
      <c r="C14" s="358"/>
      <c r="D14" s="59"/>
      <c r="E14" s="38"/>
      <c r="F14" s="38"/>
    </row>
    <row r="15" spans="1:6" ht="22.5" customHeight="1">
      <c r="A15" s="199" t="s">
        <v>274</v>
      </c>
      <c r="B15" s="223">
        <v>264.00989467</v>
      </c>
      <c r="C15" s="358">
        <v>37.4156</v>
      </c>
      <c r="E15" s="38"/>
      <c r="F15" s="38"/>
    </row>
    <row r="16" spans="1:6" ht="22.5" customHeight="1">
      <c r="A16" s="199" t="s">
        <v>275</v>
      </c>
      <c r="B16" s="223">
        <v>3.66157831</v>
      </c>
      <c r="C16" s="358">
        <v>269.0266</v>
      </c>
      <c r="E16" s="38"/>
      <c r="F16" s="38"/>
    </row>
    <row r="17" spans="1:6" ht="22.5" customHeight="1">
      <c r="A17" s="199" t="s">
        <v>276</v>
      </c>
      <c r="B17" s="223">
        <v>14.09503942</v>
      </c>
      <c r="C17" s="358">
        <v>264.9907</v>
      </c>
      <c r="E17" s="38"/>
      <c r="F17" s="38"/>
    </row>
    <row r="18" spans="1:6" ht="22.5" customHeight="1">
      <c r="A18" s="199" t="s">
        <v>277</v>
      </c>
      <c r="B18" s="222">
        <v>0.004</v>
      </c>
      <c r="C18" s="358">
        <v>150.2641</v>
      </c>
      <c r="E18" s="38"/>
      <c r="F18" s="38"/>
    </row>
    <row r="19" spans="1:5" ht="22.5" customHeight="1">
      <c r="A19" s="199" t="s">
        <v>278</v>
      </c>
      <c r="B19" s="222">
        <v>0.00041</v>
      </c>
      <c r="C19" s="358">
        <v>-54.9053</v>
      </c>
      <c r="E19" s="38"/>
    </row>
    <row r="20" spans="1:5" ht="15.75">
      <c r="A20" s="199" t="s">
        <v>285</v>
      </c>
      <c r="B20" s="223">
        <v>3.94863786</v>
      </c>
      <c r="C20" s="358">
        <v>371.3865</v>
      </c>
      <c r="E20"/>
    </row>
    <row r="21" spans="1:5" ht="15.75">
      <c r="A21" s="199" t="s">
        <v>279</v>
      </c>
      <c r="B21" s="223">
        <v>24.66284053</v>
      </c>
      <c r="C21" s="358">
        <v>342.1895</v>
      </c>
      <c r="E21"/>
    </row>
    <row r="22" spans="1:3" ht="15.75">
      <c r="A22" s="201" t="s">
        <v>280</v>
      </c>
      <c r="B22" s="224">
        <v>2.3391189999999997</v>
      </c>
      <c r="C22" s="359">
        <v>4308.3043</v>
      </c>
    </row>
    <row r="23" ht="15.75">
      <c r="A23" s="203" t="s">
        <v>286</v>
      </c>
    </row>
  </sheetData>
  <sheetProtection/>
  <mergeCells count="2">
    <mergeCell ref="A1:C1"/>
    <mergeCell ref="B3:C3"/>
  </mergeCells>
  <printOptions horizontalCentered="1"/>
  <pageMargins left="0.5902777777777778" right="0.5902777777777778" top="0.7083333333333334" bottom="0.9798611111111111" header="0.4284722222222222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L26" sqref="L26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48" customWidth="1"/>
    <col min="4" max="4" width="13.00390625" style="0" bestFit="1" customWidth="1"/>
    <col min="5" max="5" width="9.375" style="0" bestFit="1" customWidth="1"/>
    <col min="6" max="6" width="19.375" style="0" bestFit="1" customWidth="1"/>
  </cols>
  <sheetData>
    <row r="1" spans="1:4" ht="24.75">
      <c r="A1" s="303" t="s">
        <v>325</v>
      </c>
      <c r="B1" s="303"/>
      <c r="C1" s="303"/>
      <c r="D1" s="303"/>
    </row>
    <row r="2" spans="1:4" ht="15.75">
      <c r="A2" s="49"/>
      <c r="B2" s="49"/>
      <c r="C2" s="49"/>
      <c r="D2" s="50"/>
    </row>
    <row r="3" spans="1:4" ht="17.25">
      <c r="A3" s="181"/>
      <c r="B3" s="181"/>
      <c r="C3" s="181"/>
      <c r="D3" s="182" t="s">
        <v>223</v>
      </c>
    </row>
    <row r="4" spans="1:4" ht="26.25" customHeight="1">
      <c r="A4" s="183" t="s">
        <v>262</v>
      </c>
      <c r="B4" s="90" t="s">
        <v>224</v>
      </c>
      <c r="C4" s="183" t="s">
        <v>225</v>
      </c>
      <c r="D4" s="53" t="s">
        <v>182</v>
      </c>
    </row>
    <row r="5" spans="1:5" s="186" customFormat="1" ht="26.25" customHeight="1">
      <c r="A5" s="283" t="s">
        <v>341</v>
      </c>
      <c r="B5" s="213">
        <f>'[5]Sheet2'!B$6/10000</f>
        <v>30.9287</v>
      </c>
      <c r="C5" s="213">
        <f>'[5]Sheet2'!$C$6/10000</f>
        <v>338.6358</v>
      </c>
      <c r="D5" s="188">
        <f>'[5]Sheet2'!$E$6</f>
        <v>-0.15944496171021233</v>
      </c>
      <c r="E5" s="185"/>
    </row>
    <row r="6" spans="1:5" ht="26.25" customHeight="1">
      <c r="A6" s="187" t="s">
        <v>226</v>
      </c>
      <c r="B6" s="213">
        <f>'[5]Sheet2'!B$7/10000</f>
        <v>20.6913</v>
      </c>
      <c r="C6" s="213">
        <f>'[5]Sheet2'!$C$7/10000</f>
        <v>283.0235</v>
      </c>
      <c r="D6" s="188">
        <f>'[5]Sheet2'!$E$7</f>
        <v>-0.8241772681957631</v>
      </c>
      <c r="E6" s="189"/>
    </row>
    <row r="7" spans="1:5" ht="26.25" customHeight="1">
      <c r="A7" s="187" t="s">
        <v>263</v>
      </c>
      <c r="B7" s="213">
        <f>'[5]Sheet2'!$B$8/10000</f>
        <v>10.2374</v>
      </c>
      <c r="C7" s="213">
        <f>'[5]Sheet2'!C8/10000</f>
        <v>55.6123</v>
      </c>
      <c r="D7" s="188">
        <f>'[5]Sheet2'!$E$8</f>
        <v>3.366473919678222</v>
      </c>
      <c r="E7" s="189"/>
    </row>
    <row r="8" spans="1:5" ht="26.25" customHeight="1">
      <c r="A8" s="187" t="s">
        <v>265</v>
      </c>
      <c r="B8" s="213">
        <f>'[5]Sheet2'!$B$9/10000</f>
        <v>20.2262</v>
      </c>
      <c r="C8" s="213">
        <f>'[5]Sheet2'!C9/10000</f>
        <v>150.1829</v>
      </c>
      <c r="D8" s="188">
        <f>'[5]Sheet2'!$E$9</f>
        <v>4.372829951602187</v>
      </c>
      <c r="E8" s="189"/>
    </row>
    <row r="9" spans="1:5" ht="26.25" customHeight="1">
      <c r="A9" s="187" t="s">
        <v>226</v>
      </c>
      <c r="B9" s="213">
        <f>'[5]Sheet2'!$B$10/10000</f>
        <v>10.0217</v>
      </c>
      <c r="C9" s="213">
        <f>'[5]Sheet2'!C10/10000</f>
        <v>96.1528</v>
      </c>
      <c r="D9" s="188">
        <f>ROUND('[5]Sheet2'!$E10,1)</f>
        <v>4.8</v>
      </c>
      <c r="E9" s="189"/>
    </row>
    <row r="10" spans="1:5" ht="26.25" customHeight="1">
      <c r="A10" s="190" t="s">
        <v>264</v>
      </c>
      <c r="B10" s="213">
        <f>'[5]Sheet2'!$B$11/10000</f>
        <v>8.7974</v>
      </c>
      <c r="C10" s="213">
        <f>'[5]Sheet2'!C11/10000</f>
        <v>169.4467</v>
      </c>
      <c r="D10" s="188">
        <f>ROUND('[5]Sheet2'!$E11,1)</f>
        <v>-3.4</v>
      </c>
      <c r="E10" s="189"/>
    </row>
    <row r="11" spans="1:4" ht="26.25" customHeight="1">
      <c r="A11" s="183" t="s">
        <v>227</v>
      </c>
      <c r="B11" s="191" t="s">
        <v>228</v>
      </c>
      <c r="C11" s="192" t="s">
        <v>229</v>
      </c>
      <c r="D11" s="193" t="s">
        <v>230</v>
      </c>
    </row>
    <row r="12" spans="1:9" ht="26.25" customHeight="1">
      <c r="A12" s="184" t="s">
        <v>266</v>
      </c>
      <c r="B12" s="54">
        <f>'[1]Sheet1'!C6/10000</f>
        <v>2759.0030010125997</v>
      </c>
      <c r="C12" s="55">
        <f>'[1]Sheet1'!D6/10000</f>
        <v>2722.9525564691</v>
      </c>
      <c r="D12" s="56">
        <f>ROUND('[1]Sheet1'!F6,1)</f>
        <v>1.3</v>
      </c>
      <c r="F12" s="217"/>
      <c r="I12" s="188"/>
    </row>
    <row r="13" spans="1:4" ht="26.25" customHeight="1">
      <c r="A13" s="187" t="s">
        <v>231</v>
      </c>
      <c r="B13" s="54">
        <f>'[1]Sheet1'!C7/10000</f>
        <v>1689.4621799782</v>
      </c>
      <c r="C13" s="55">
        <f>'[1]Sheet1'!D7/10000</f>
        <v>1516.7777684255</v>
      </c>
      <c r="D13" s="56">
        <f>ROUND('[1]Sheet1'!F7,1)</f>
        <v>11.4</v>
      </c>
    </row>
    <row r="14" spans="1:4" ht="26.25" customHeight="1">
      <c r="A14" s="187" t="s">
        <v>232</v>
      </c>
      <c r="B14" s="54">
        <f>'[1]Sheet1'!C8/10000</f>
        <v>538.9620655669</v>
      </c>
      <c r="C14" s="55">
        <f>'[1]Sheet1'!D8/10000</f>
        <v>565.5193907917001</v>
      </c>
      <c r="D14" s="56">
        <f>ROUND('[1]Sheet1'!F8,1)</f>
        <v>-4.7</v>
      </c>
    </row>
    <row r="15" spans="1:4" ht="26.25" customHeight="1">
      <c r="A15" s="187" t="s">
        <v>233</v>
      </c>
      <c r="B15" s="54">
        <f>'[1]Sheet1'!C9/10000</f>
        <v>75.5148196451</v>
      </c>
      <c r="C15" s="55">
        <f>'[1]Sheet1'!D9/10000</f>
        <v>77.8114652854</v>
      </c>
      <c r="D15" s="56">
        <f>ROUND('[1]Sheet1'!F9,1)</f>
        <v>-3</v>
      </c>
    </row>
    <row r="16" spans="1:4" ht="26.25" customHeight="1">
      <c r="A16" s="187" t="s">
        <v>234</v>
      </c>
      <c r="B16" s="54">
        <f>'[1]Sheet1'!C10/10000</f>
        <v>453.50797989959995</v>
      </c>
      <c r="C16" s="55">
        <f>'[1]Sheet1'!D10/10000</f>
        <v>559.1220322739</v>
      </c>
      <c r="D16" s="56">
        <f>ROUND('[1]Sheet1'!F10,1)</f>
        <v>-18.9</v>
      </c>
    </row>
    <row r="17" spans="1:4" ht="26.25" customHeight="1">
      <c r="A17" s="187" t="s">
        <v>235</v>
      </c>
      <c r="B17" s="54">
        <f>'[1]Sheet1'!C11/10000</f>
        <v>0.5781746912</v>
      </c>
      <c r="C17" s="55">
        <f>'[1]Sheet1'!D11/10000</f>
        <v>3.0132665042</v>
      </c>
      <c r="D17" s="56">
        <f>ROUND('[1]Sheet1'!F11,1)</f>
        <v>-80.8</v>
      </c>
    </row>
    <row r="18" spans="1:6" ht="26.25" customHeight="1">
      <c r="A18" s="184" t="s">
        <v>236</v>
      </c>
      <c r="B18" s="54">
        <f>'[1]Sheet1'!C12/10000</f>
        <v>1993.7972825661998</v>
      </c>
      <c r="C18" s="55">
        <f>'[1]Sheet1'!D12/10000</f>
        <v>1653.2632516366002</v>
      </c>
      <c r="D18" s="56">
        <f>ROUND('[1]Sheet1'!F12,1)</f>
        <v>20.7</v>
      </c>
      <c r="F18" s="218"/>
    </row>
    <row r="19" spans="1:4" ht="26.25" customHeight="1">
      <c r="A19" s="187" t="s">
        <v>237</v>
      </c>
      <c r="B19" s="54">
        <f>'[1]Sheet1'!C13/10000</f>
        <v>459.5771590394</v>
      </c>
      <c r="C19" s="55">
        <f>'[1]Sheet1'!D13/10000</f>
        <v>386.2008059913</v>
      </c>
      <c r="D19" s="56">
        <f>ROUND('[1]Sheet1'!F13,1)</f>
        <v>19.3</v>
      </c>
    </row>
    <row r="20" spans="1:4" ht="26.25" customHeight="1">
      <c r="A20" s="194" t="s">
        <v>238</v>
      </c>
      <c r="B20" s="360">
        <f>'[1]Sheet1'!C14/10000</f>
        <v>1502.118526134</v>
      </c>
      <c r="C20" s="361">
        <f>'[1]Sheet1'!D14/10000</f>
        <v>1252.8710777070999</v>
      </c>
      <c r="D20" s="362">
        <f>ROUND('[1]Sheet1'!F14,1)</f>
        <v>19.9</v>
      </c>
    </row>
    <row r="21" spans="1:4" ht="17.25">
      <c r="A21" s="195" t="s">
        <v>267</v>
      </c>
      <c r="B21" s="181"/>
      <c r="C21" s="181"/>
      <c r="D21" s="196"/>
    </row>
  </sheetData>
  <sheetProtection/>
  <mergeCells count="1">
    <mergeCell ref="A1:D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5" sqref="G15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303" t="s">
        <v>239</v>
      </c>
      <c r="B1" s="303"/>
      <c r="C1" s="303"/>
      <c r="D1" s="303"/>
    </row>
    <row r="3" spans="1:4" ht="17.25">
      <c r="A3" s="226"/>
      <c r="B3" s="310" t="s">
        <v>240</v>
      </c>
      <c r="C3" s="310"/>
      <c r="D3" s="310"/>
    </row>
    <row r="4" spans="1:5" s="37" customFormat="1" ht="35.25">
      <c r="A4" s="227" t="s">
        <v>241</v>
      </c>
      <c r="B4" s="228" t="s">
        <v>242</v>
      </c>
      <c r="C4" s="229" t="s">
        <v>243</v>
      </c>
      <c r="D4" s="230" t="s">
        <v>244</v>
      </c>
      <c r="E4" s="41"/>
    </row>
    <row r="5" spans="1:6" s="233" customFormat="1" ht="26.25" customHeight="1">
      <c r="A5" s="231" t="s">
        <v>245</v>
      </c>
      <c r="B5" s="42">
        <f>'[10]Sheet1'!$C11</f>
        <v>99.54404679</v>
      </c>
      <c r="C5" s="42">
        <f>'[10]Sheet1'!$D11</f>
        <v>103.77395536</v>
      </c>
      <c r="D5" s="42">
        <f>'[10]Sheet1'!$E11</f>
        <v>102.47378543</v>
      </c>
      <c r="E5" s="232"/>
      <c r="F5" s="232"/>
    </row>
    <row r="6" spans="1:5" s="233" customFormat="1" ht="26.25" customHeight="1">
      <c r="A6" s="234" t="s">
        <v>246</v>
      </c>
      <c r="B6" s="45">
        <f>'[10]Sheet1'!$C12</f>
        <v>98.51677152</v>
      </c>
      <c r="C6" s="45">
        <f>'[10]Sheet1'!$D12</f>
        <v>112.00770363</v>
      </c>
      <c r="D6" s="45">
        <f>'[10]Sheet1'!$E12</f>
        <v>106.03338365</v>
      </c>
      <c r="E6" s="232"/>
    </row>
    <row r="7" spans="1:5" s="233" customFormat="1" ht="26.25" customHeight="1">
      <c r="A7" s="234" t="s">
        <v>247</v>
      </c>
      <c r="B7" s="45">
        <f>'[10]Sheet1'!$C19</f>
        <v>100</v>
      </c>
      <c r="C7" s="45">
        <f>'[10]Sheet1'!$D19</f>
        <v>100.07606642</v>
      </c>
      <c r="D7" s="45">
        <f>'[10]Sheet1'!$E19</f>
        <v>100.39736694</v>
      </c>
      <c r="E7" s="232"/>
    </row>
    <row r="8" spans="1:5" s="233" customFormat="1" ht="26.25" customHeight="1">
      <c r="A8" s="234" t="s">
        <v>289</v>
      </c>
      <c r="B8" s="45">
        <f>'[10]Sheet1'!$C20</f>
        <v>100</v>
      </c>
      <c r="C8" s="45">
        <f>'[10]Sheet1'!$D20</f>
        <v>100.05745898</v>
      </c>
      <c r="D8" s="45">
        <f>'[10]Sheet1'!$E20</f>
        <v>102.71508462</v>
      </c>
      <c r="E8" s="232"/>
    </row>
    <row r="9" spans="1:5" s="233" customFormat="1" ht="26.25" customHeight="1">
      <c r="A9" s="234" t="s">
        <v>290</v>
      </c>
      <c r="B9" s="45">
        <f>'[10]Sheet1'!$C21</f>
        <v>99.99547057</v>
      </c>
      <c r="C9" s="45">
        <f>'[10]Sheet1'!$D21</f>
        <v>99.33801457</v>
      </c>
      <c r="D9" s="45">
        <f>'[10]Sheet1'!$E21</f>
        <v>99.52385177</v>
      </c>
      <c r="E9" s="232"/>
    </row>
    <row r="10" spans="1:5" s="233" customFormat="1" ht="26.25" customHeight="1">
      <c r="A10" s="234" t="s">
        <v>291</v>
      </c>
      <c r="B10" s="45">
        <f>'[10]Sheet1'!$C22</f>
        <v>100.17141223</v>
      </c>
      <c r="C10" s="45">
        <f>'[10]Sheet1'!$D22</f>
        <v>99.96610239</v>
      </c>
      <c r="D10" s="45">
        <f>'[10]Sheet1'!$E22</f>
        <v>98.93224704</v>
      </c>
      <c r="E10" s="232"/>
    </row>
    <row r="11" spans="1:5" s="233" customFormat="1" ht="26.25" customHeight="1">
      <c r="A11" s="234" t="s">
        <v>292</v>
      </c>
      <c r="B11" s="45">
        <f>'[10]Sheet1'!$C23</f>
        <v>100.00720306</v>
      </c>
      <c r="C11" s="45">
        <f>'[10]Sheet1'!$D23</f>
        <v>101.05416895</v>
      </c>
      <c r="D11" s="45">
        <f>'[10]Sheet1'!$E23</f>
        <v>101.10448704</v>
      </c>
      <c r="E11" s="232"/>
    </row>
    <row r="12" spans="1:5" s="233" customFormat="1" ht="26.25" customHeight="1">
      <c r="A12" s="234" t="s">
        <v>293</v>
      </c>
      <c r="B12" s="45">
        <f>'[10]Sheet1'!$C24</f>
        <v>100</v>
      </c>
      <c r="C12" s="45">
        <f>'[10]Sheet1'!$D24</f>
        <v>100.53254471</v>
      </c>
      <c r="D12" s="45">
        <f>'[10]Sheet1'!$E24</f>
        <v>100.98638736</v>
      </c>
      <c r="E12" s="232"/>
    </row>
    <row r="13" spans="1:5" s="233" customFormat="1" ht="26.25" customHeight="1">
      <c r="A13" s="234" t="s">
        <v>294</v>
      </c>
      <c r="B13" s="45">
        <f>'[10]Sheet1'!$C25</f>
        <v>100.14097344</v>
      </c>
      <c r="C13" s="45">
        <f>'[10]Sheet1'!$D25</f>
        <v>102.55194231</v>
      </c>
      <c r="D13" s="45">
        <f>'[10]Sheet1'!$E25</f>
        <v>101.55840818</v>
      </c>
      <c r="E13" s="232"/>
    </row>
    <row r="14" spans="1:5" s="233" customFormat="1" ht="26.25" customHeight="1">
      <c r="A14" s="235" t="s">
        <v>248</v>
      </c>
      <c r="B14" s="363">
        <f>'[10]Sheet1'!$C26</f>
        <v>99.65071797</v>
      </c>
      <c r="C14" s="363">
        <f>'[10]Sheet1'!$D26</f>
        <v>103.23752893</v>
      </c>
      <c r="D14" s="363">
        <f>'[10]Sheet1'!$E26</f>
        <v>101.50980661</v>
      </c>
      <c r="E14" s="232"/>
    </row>
    <row r="15" ht="15.75">
      <c r="A15" s="236" t="s">
        <v>249</v>
      </c>
    </row>
  </sheetData>
  <sheetProtection/>
  <mergeCells count="2">
    <mergeCell ref="A1:D1"/>
    <mergeCell ref="B3:D3"/>
  </mergeCells>
  <printOptions horizontalCentered="1"/>
  <pageMargins left="0.7513888888888889" right="0.7513888888888889" top="0.8305555555555556" bottom="0.979861111111111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1" width="15.75390625" style="237" customWidth="1"/>
    <col min="2" max="2" width="11.25390625" style="237" customWidth="1"/>
    <col min="3" max="4" width="9.375" style="237" customWidth="1"/>
    <col min="5" max="5" width="11.25390625" style="237" customWidth="1"/>
    <col min="6" max="6" width="9.25390625" style="237" customWidth="1"/>
    <col min="7" max="7" width="11.25390625" style="237" customWidth="1"/>
    <col min="8" max="8" width="9.25390625" style="237" customWidth="1"/>
    <col min="9" max="9" width="11.25390625" style="237" customWidth="1"/>
    <col min="10" max="10" width="9.00390625" style="237" customWidth="1"/>
    <col min="11" max="11" width="9.50390625" style="237" bestFit="1" customWidth="1"/>
    <col min="12" max="12" width="11.625" style="237" bestFit="1" customWidth="1"/>
    <col min="13" max="16384" width="8.875" style="237" customWidth="1"/>
  </cols>
  <sheetData>
    <row r="1" spans="1:10" ht="19.5">
      <c r="A1" s="312"/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9.5" customHeight="1">
      <c r="A2" s="313" t="s">
        <v>332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21.75" customHeight="1" thickBot="1">
      <c r="A3" s="239"/>
      <c r="B3" s="239"/>
      <c r="C3" s="239"/>
      <c r="D3" s="239"/>
      <c r="E3" s="239"/>
      <c r="F3" s="239"/>
      <c r="G3" s="239"/>
      <c r="H3" s="239"/>
      <c r="I3" s="315"/>
      <c r="J3" s="315"/>
    </row>
    <row r="4" spans="1:10" s="240" customFormat="1" ht="25.5" customHeight="1">
      <c r="A4" s="316"/>
      <c r="B4" s="320" t="s">
        <v>328</v>
      </c>
      <c r="C4" s="318"/>
      <c r="D4" s="319"/>
      <c r="E4" s="318" t="s">
        <v>329</v>
      </c>
      <c r="F4" s="319"/>
      <c r="G4" s="318" t="s">
        <v>330</v>
      </c>
      <c r="H4" s="319"/>
      <c r="I4" s="318" t="s">
        <v>331</v>
      </c>
      <c r="J4" s="318"/>
    </row>
    <row r="5" spans="1:10" s="240" customFormat="1" ht="25.5" customHeight="1">
      <c r="A5" s="317"/>
      <c r="B5" s="268" t="s">
        <v>327</v>
      </c>
      <c r="C5" s="268" t="s">
        <v>326</v>
      </c>
      <c r="D5" s="268" t="s">
        <v>310</v>
      </c>
      <c r="E5" s="268" t="s">
        <v>327</v>
      </c>
      <c r="F5" s="268" t="s">
        <v>326</v>
      </c>
      <c r="G5" s="268" t="s">
        <v>327</v>
      </c>
      <c r="H5" s="268" t="s">
        <v>326</v>
      </c>
      <c r="I5" s="268" t="s">
        <v>327</v>
      </c>
      <c r="J5" s="385" t="s">
        <v>326</v>
      </c>
    </row>
    <row r="6" spans="1:12" s="251" customFormat="1" ht="29.25" customHeight="1">
      <c r="A6" s="367" t="s">
        <v>309</v>
      </c>
      <c r="B6" s="364">
        <v>3780.4066</v>
      </c>
      <c r="C6" s="269">
        <f>'[11]00'!L7</f>
        <v>8</v>
      </c>
      <c r="D6" s="269" t="s">
        <v>342</v>
      </c>
      <c r="E6" s="364">
        <v>380.6163</v>
      </c>
      <c r="F6" s="269">
        <v>3.1</v>
      </c>
      <c r="G6" s="364">
        <v>1525.8324</v>
      </c>
      <c r="H6" s="269">
        <f>'[11]00'!L30</f>
        <v>7.9</v>
      </c>
      <c r="I6" s="365">
        <v>1873.9579</v>
      </c>
      <c r="J6" s="366">
        <v>8.9</v>
      </c>
      <c r="K6" s="249"/>
      <c r="L6" s="250"/>
    </row>
    <row r="7" spans="1:12" s="286" customFormat="1" ht="23.25" customHeight="1">
      <c r="A7" s="368" t="s">
        <v>295</v>
      </c>
      <c r="B7" s="369">
        <v>692.36</v>
      </c>
      <c r="C7" s="369">
        <f>'[11]02'!L7</f>
        <v>8.6</v>
      </c>
      <c r="D7" s="369">
        <f>RANK(C7,$C$7:$C$18)</f>
        <v>2</v>
      </c>
      <c r="E7" s="369">
        <v>5.27</v>
      </c>
      <c r="F7" s="369">
        <f>'[11]02'!L29</f>
        <v>3.8</v>
      </c>
      <c r="G7" s="369">
        <v>133.22</v>
      </c>
      <c r="H7" s="369">
        <f>'[11]02'!L30</f>
        <v>13</v>
      </c>
      <c r="I7" s="370">
        <v>553.87</v>
      </c>
      <c r="J7" s="370">
        <f>'[11]02'!L31</f>
        <v>7.5</v>
      </c>
      <c r="K7" s="284"/>
      <c r="L7" s="285"/>
    </row>
    <row r="8" spans="1:12" ht="22.5" customHeight="1">
      <c r="A8" s="371" t="s">
        <v>296</v>
      </c>
      <c r="B8" s="369">
        <v>326.8802226513831</v>
      </c>
      <c r="C8" s="372">
        <f>'[11]03'!L7</f>
        <v>6.3</v>
      </c>
      <c r="D8" s="373">
        <f aca="true" t="shared" si="0" ref="D8:D18">RANK(C8,$C$7:$C$18)</f>
        <v>12</v>
      </c>
      <c r="E8" s="369">
        <v>10.081</v>
      </c>
      <c r="F8" s="374">
        <f>'[11]03'!L29</f>
        <v>3.6</v>
      </c>
      <c r="G8" s="369">
        <v>211.43983370183594</v>
      </c>
      <c r="H8" s="374">
        <f>'[11]03'!L30</f>
        <v>6.4</v>
      </c>
      <c r="I8" s="370">
        <v>105.35938894954717</v>
      </c>
      <c r="J8" s="381">
        <f>'[11]03'!L31</f>
        <v>6.5</v>
      </c>
      <c r="K8" s="242"/>
      <c r="L8" s="241"/>
    </row>
    <row r="9" spans="1:12" ht="23.25" customHeight="1">
      <c r="A9" s="371" t="s">
        <v>297</v>
      </c>
      <c r="B9" s="369">
        <v>159.3032824219854</v>
      </c>
      <c r="C9" s="372">
        <v>8</v>
      </c>
      <c r="D9" s="373">
        <f t="shared" si="0"/>
        <v>6</v>
      </c>
      <c r="E9" s="369">
        <v>30.9838</v>
      </c>
      <c r="F9" s="374">
        <f>'[11]11'!L29</f>
        <v>3.8</v>
      </c>
      <c r="G9" s="369">
        <v>53.773723580055695</v>
      </c>
      <c r="H9" s="374">
        <f>'[11]11'!L30</f>
        <v>8.7</v>
      </c>
      <c r="I9" s="370">
        <v>74.54575884192968</v>
      </c>
      <c r="J9" s="382">
        <f>'[11]11'!L31</f>
        <v>7.6</v>
      </c>
      <c r="K9" s="242"/>
      <c r="L9" s="241"/>
    </row>
    <row r="10" spans="1:12" ht="23.25" customHeight="1">
      <c r="A10" s="371" t="s">
        <v>301</v>
      </c>
      <c r="B10" s="369">
        <v>353.7930739207776</v>
      </c>
      <c r="C10" s="372">
        <f>'[11]21'!L7</f>
        <v>8</v>
      </c>
      <c r="D10" s="373">
        <f t="shared" si="0"/>
        <v>6</v>
      </c>
      <c r="E10" s="369">
        <v>55.6477</v>
      </c>
      <c r="F10" s="374">
        <f>'[11]21'!L29</f>
        <v>2.9</v>
      </c>
      <c r="G10" s="369">
        <v>159.7251811523563</v>
      </c>
      <c r="H10" s="374">
        <f>'[11]21'!L30</f>
        <v>9.1</v>
      </c>
      <c r="I10" s="370">
        <v>138.4201927684213</v>
      </c>
      <c r="J10" s="381">
        <f>'[11]21'!L31</f>
        <v>8.6</v>
      </c>
      <c r="K10" s="242"/>
      <c r="L10" s="241"/>
    </row>
    <row r="11" spans="1:12" ht="23.25" customHeight="1">
      <c r="A11" s="371" t="s">
        <v>302</v>
      </c>
      <c r="B11" s="369">
        <v>358.69867858351</v>
      </c>
      <c r="C11" s="372">
        <v>7.5</v>
      </c>
      <c r="D11" s="373">
        <f t="shared" si="0"/>
        <v>9</v>
      </c>
      <c r="E11" s="369">
        <v>74.903</v>
      </c>
      <c r="F11" s="374">
        <f>'[11]23'!L29</f>
        <v>2.8</v>
      </c>
      <c r="G11" s="369">
        <v>126.45515925533051</v>
      </c>
      <c r="H11" s="374">
        <f>'[11]23'!L30</f>
        <v>8.7</v>
      </c>
      <c r="I11" s="370">
        <v>157.34051932817945</v>
      </c>
      <c r="J11" s="381">
        <f>'[11]23'!L31</f>
        <v>8.4</v>
      </c>
      <c r="K11" s="242"/>
      <c r="L11" s="241"/>
    </row>
    <row r="12" spans="1:12" ht="23.25" customHeight="1">
      <c r="A12" s="371" t="s">
        <v>303</v>
      </c>
      <c r="B12" s="369">
        <v>333.3156028751387</v>
      </c>
      <c r="C12" s="372">
        <v>7.4</v>
      </c>
      <c r="D12" s="373">
        <f t="shared" si="0"/>
        <v>11</v>
      </c>
      <c r="E12" s="369">
        <v>58.7178</v>
      </c>
      <c r="F12" s="374">
        <f>'[11]24'!L29</f>
        <v>2.9</v>
      </c>
      <c r="G12" s="369">
        <v>133.32534813245064</v>
      </c>
      <c r="H12" s="374">
        <f>'[11]24'!L30</f>
        <v>7.1</v>
      </c>
      <c r="I12" s="370">
        <v>141.2724547426881</v>
      </c>
      <c r="J12" s="381">
        <f>'[11]24'!L31</f>
        <v>9.2</v>
      </c>
      <c r="K12" s="242"/>
      <c r="L12" s="241"/>
    </row>
    <row r="13" spans="1:12" ht="23.25" customHeight="1">
      <c r="A13" s="371" t="s">
        <v>304</v>
      </c>
      <c r="B13" s="369">
        <v>322.48845510319956</v>
      </c>
      <c r="C13" s="372">
        <f>'[11]26'!L7</f>
        <v>8.1</v>
      </c>
      <c r="D13" s="373">
        <f t="shared" si="0"/>
        <v>5</v>
      </c>
      <c r="E13" s="369">
        <v>49.6183</v>
      </c>
      <c r="F13" s="374">
        <f>'[11]26'!L29</f>
        <v>3.2</v>
      </c>
      <c r="G13" s="369">
        <v>126.78772776400032</v>
      </c>
      <c r="H13" s="374">
        <f>'[11]26'!L30</f>
        <v>8.8</v>
      </c>
      <c r="I13" s="370">
        <v>146.08242733919926</v>
      </c>
      <c r="J13" s="381">
        <f>'[11]26'!L31</f>
        <v>9.1</v>
      </c>
      <c r="K13" s="242"/>
      <c r="L13" s="241"/>
    </row>
    <row r="14" spans="1:12" ht="23.25" customHeight="1">
      <c r="A14" s="371" t="s">
        <v>305</v>
      </c>
      <c r="B14" s="369">
        <v>418.31134575540443</v>
      </c>
      <c r="C14" s="372">
        <f>'[11]81'!L7</f>
        <v>7.5</v>
      </c>
      <c r="D14" s="373">
        <f t="shared" si="0"/>
        <v>9</v>
      </c>
      <c r="E14" s="369">
        <v>43.7557</v>
      </c>
      <c r="F14" s="374">
        <f>'[11]81'!L29</f>
        <v>3.3</v>
      </c>
      <c r="G14" s="369">
        <v>186.9197660989211</v>
      </c>
      <c r="H14" s="374">
        <f>'[11]81'!L30</f>
        <v>8.1</v>
      </c>
      <c r="I14" s="370">
        <v>187.63587965648333</v>
      </c>
      <c r="J14" s="381">
        <f>'[11]81'!L31</f>
        <v>7.7</v>
      </c>
      <c r="K14" s="242"/>
      <c r="L14" s="241"/>
    </row>
    <row r="15" spans="1:12" ht="23.25" customHeight="1">
      <c r="A15" s="371" t="s">
        <v>306</v>
      </c>
      <c r="B15" s="369">
        <v>299.29890257128244</v>
      </c>
      <c r="C15" s="372">
        <f>'[11]分县市区数据'!C15</f>
        <v>8</v>
      </c>
      <c r="D15" s="373">
        <f t="shared" si="0"/>
        <v>6</v>
      </c>
      <c r="E15" s="369">
        <v>33.2751</v>
      </c>
      <c r="F15" s="374">
        <f>'[11]82'!L29</f>
        <v>2.7</v>
      </c>
      <c r="G15" s="369">
        <v>134.13666362719837</v>
      </c>
      <c r="H15" s="374">
        <f>'[11]82'!L30</f>
        <v>9</v>
      </c>
      <c r="I15" s="370">
        <v>131.8871389440841</v>
      </c>
      <c r="J15" s="383">
        <f>'[11]82'!L31</f>
        <v>8.1</v>
      </c>
      <c r="K15" s="242"/>
      <c r="L15" s="241"/>
    </row>
    <row r="16" spans="1:12" ht="23.25" customHeight="1">
      <c r="A16" s="371" t="s">
        <v>298</v>
      </c>
      <c r="B16" s="369">
        <v>248.28805767966048</v>
      </c>
      <c r="C16" s="374">
        <f>'[11]开发区'!L7</f>
        <v>8.3</v>
      </c>
      <c r="D16" s="373">
        <f t="shared" si="0"/>
        <v>3</v>
      </c>
      <c r="E16" s="369">
        <v>5.8558</v>
      </c>
      <c r="F16" s="374">
        <f>'[11]开发区'!L29</f>
        <v>3.5</v>
      </c>
      <c r="G16" s="369">
        <v>110.80428368065806</v>
      </c>
      <c r="H16" s="374">
        <f>'[11]开发区'!L30</f>
        <v>8.4</v>
      </c>
      <c r="I16" s="370">
        <v>131.62797399900242</v>
      </c>
      <c r="J16" s="383">
        <f>'[11]开发区'!L31</f>
        <v>8.5</v>
      </c>
      <c r="K16" s="242"/>
      <c r="L16" s="241"/>
    </row>
    <row r="17" spans="1:12" ht="23.25" customHeight="1">
      <c r="A17" s="371" t="s">
        <v>299</v>
      </c>
      <c r="B17" s="369">
        <v>112.83265385573641</v>
      </c>
      <c r="C17" s="374">
        <f>'[11]南湖'!L7</f>
        <v>8.7</v>
      </c>
      <c r="D17" s="373">
        <f t="shared" si="0"/>
        <v>1</v>
      </c>
      <c r="E17" s="369">
        <v>0.7024</v>
      </c>
      <c r="F17" s="374">
        <f>'[11]南湖'!L29</f>
        <v>2.9</v>
      </c>
      <c r="G17" s="369">
        <v>7.281983127129193</v>
      </c>
      <c r="H17" s="374">
        <f>'[11]南湖'!L30</f>
        <v>1.1</v>
      </c>
      <c r="I17" s="370">
        <v>104.84827072860723</v>
      </c>
      <c r="J17" s="381">
        <f>'[11]南湖'!L31</f>
        <v>9.4</v>
      </c>
      <c r="K17" s="242"/>
      <c r="L17" s="241"/>
    </row>
    <row r="18" spans="1:12" ht="23.25" customHeight="1">
      <c r="A18" s="375" t="s">
        <v>300</v>
      </c>
      <c r="B18" s="376">
        <v>87.37247516733522</v>
      </c>
      <c r="C18" s="377">
        <f>'[11]屈原'!L7</f>
        <v>8.3</v>
      </c>
      <c r="D18" s="378">
        <f t="shared" si="0"/>
        <v>3</v>
      </c>
      <c r="E18" s="376">
        <v>11.1852</v>
      </c>
      <c r="F18" s="377">
        <f>'[11]屈原'!L29</f>
        <v>3.4</v>
      </c>
      <c r="G18" s="376">
        <v>45.619059931826584</v>
      </c>
      <c r="H18" s="379">
        <f>'[11]屈原'!L30</f>
        <v>8.8</v>
      </c>
      <c r="I18" s="380">
        <v>30.568215235508625</v>
      </c>
      <c r="J18" s="384">
        <f>'[11]屈原'!L31</f>
        <v>9.3</v>
      </c>
      <c r="K18" s="242"/>
      <c r="L18" s="241"/>
    </row>
    <row r="20" ht="15.75">
      <c r="A20" s="270" t="s">
        <v>337</v>
      </c>
    </row>
    <row r="25" ht="7.5" customHeight="1">
      <c r="K25" s="243"/>
    </row>
    <row r="26" spans="1:10" ht="16.5" customHeight="1">
      <c r="A26" s="248"/>
      <c r="B26" s="244"/>
      <c r="C26" s="245" t="s">
        <v>307</v>
      </c>
      <c r="D26" s="245"/>
      <c r="F26" s="7"/>
      <c r="G26" s="245"/>
      <c r="I26" s="7"/>
      <c r="J26" s="238" t="s">
        <v>308</v>
      </c>
    </row>
    <row r="27" spans="1:10" ht="19.5" customHeight="1">
      <c r="A27" s="7"/>
      <c r="B27" s="246"/>
      <c r="C27" s="7"/>
      <c r="D27" s="7"/>
      <c r="E27" s="7"/>
      <c r="F27" s="7"/>
      <c r="G27" s="7"/>
      <c r="H27" s="7"/>
      <c r="I27" s="311"/>
      <c r="J27" s="311"/>
    </row>
    <row r="29" spans="7:8" ht="15.75">
      <c r="G29" s="247"/>
      <c r="H29" s="247"/>
    </row>
  </sheetData>
  <sheetProtection/>
  <mergeCells count="9">
    <mergeCell ref="I27:J27"/>
    <mergeCell ref="A1:J1"/>
    <mergeCell ref="A2:J2"/>
    <mergeCell ref="I3:J3"/>
    <mergeCell ref="A4:A5"/>
    <mergeCell ref="E4:F4"/>
    <mergeCell ref="G4:H4"/>
    <mergeCell ref="I4:J4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K11" sqref="K11"/>
    </sheetView>
  </sheetViews>
  <sheetFormatPr defaultColWidth="8.00390625" defaultRowHeight="14.25"/>
  <cols>
    <col min="1" max="1" width="15.00390625" style="14" customWidth="1"/>
    <col min="2" max="2" width="9.125" style="15" customWidth="1"/>
    <col min="3" max="3" width="10.00390625" style="15" customWidth="1"/>
    <col min="4" max="5" width="9.75390625" style="16" customWidth="1"/>
    <col min="6" max="6" width="11.25390625" style="17" customWidth="1"/>
    <col min="7" max="7" width="7.25390625" style="16" customWidth="1"/>
    <col min="8" max="8" width="6.75390625" style="16" customWidth="1"/>
    <col min="9" max="9" width="13.75390625" style="17" customWidth="1"/>
    <col min="10" max="10" width="9.50390625" style="16" customWidth="1"/>
    <col min="11" max="11" width="7.50390625" style="16" customWidth="1"/>
    <col min="12" max="12" width="12.375" style="17" customWidth="1"/>
    <col min="13" max="13" width="7.50390625" style="18" customWidth="1"/>
    <col min="14" max="14" width="8.50390625" style="18" customWidth="1"/>
    <col min="15" max="15" width="8.375" style="0" bestFit="1" customWidth="1"/>
    <col min="16" max="17" width="8.00390625" style="0" customWidth="1"/>
    <col min="18" max="18" width="8.375" style="0" bestFit="1" customWidth="1"/>
  </cols>
  <sheetData>
    <row r="1" ht="27.75" customHeight="1"/>
    <row r="2" spans="1:20" ht="33" customHeight="1">
      <c r="A2" s="324" t="s">
        <v>333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14" s="11" customFormat="1" ht="26.25" customHeight="1">
      <c r="A3" s="19"/>
      <c r="B3" s="20"/>
      <c r="C3" s="20"/>
      <c r="D3" s="21"/>
      <c r="E3" s="21"/>
      <c r="F3" s="329"/>
      <c r="G3" s="329"/>
      <c r="H3" s="22"/>
      <c r="I3" s="30"/>
      <c r="J3" s="31"/>
      <c r="K3" s="31"/>
      <c r="L3" s="330"/>
      <c r="M3" s="330"/>
      <c r="N3" s="32"/>
    </row>
    <row r="4" spans="1:20" s="220" customFormat="1" ht="36.75" customHeight="1">
      <c r="A4" s="219"/>
      <c r="B4" s="331" t="s">
        <v>250</v>
      </c>
      <c r="C4" s="332"/>
      <c r="D4" s="321" t="s">
        <v>45</v>
      </c>
      <c r="E4" s="323"/>
      <c r="F4" s="321" t="s">
        <v>51</v>
      </c>
      <c r="G4" s="322"/>
      <c r="H4" s="323"/>
      <c r="I4" s="321" t="s">
        <v>323</v>
      </c>
      <c r="J4" s="322"/>
      <c r="K4" s="323"/>
      <c r="L4" s="321" t="s">
        <v>324</v>
      </c>
      <c r="M4" s="322"/>
      <c r="N4" s="323"/>
      <c r="O4" s="325" t="s">
        <v>61</v>
      </c>
      <c r="P4" s="325"/>
      <c r="Q4" s="326"/>
      <c r="R4" s="325" t="s">
        <v>63</v>
      </c>
      <c r="S4" s="325"/>
      <c r="T4" s="326"/>
    </row>
    <row r="5" spans="1:20" s="12" customFormat="1" ht="35.25">
      <c r="A5" s="23"/>
      <c r="B5" s="3" t="s">
        <v>251</v>
      </c>
      <c r="C5" s="3" t="s">
        <v>252</v>
      </c>
      <c r="D5" s="3" t="s">
        <v>108</v>
      </c>
      <c r="E5" s="3" t="s">
        <v>252</v>
      </c>
      <c r="F5" s="4" t="s">
        <v>197</v>
      </c>
      <c r="G5" s="3" t="s">
        <v>108</v>
      </c>
      <c r="H5" s="3" t="s">
        <v>252</v>
      </c>
      <c r="I5" s="4" t="s">
        <v>197</v>
      </c>
      <c r="J5" s="3" t="s">
        <v>108</v>
      </c>
      <c r="K5" s="3" t="s">
        <v>252</v>
      </c>
      <c r="L5" s="4" t="s">
        <v>197</v>
      </c>
      <c r="M5" s="3" t="s">
        <v>108</v>
      </c>
      <c r="N5" s="5" t="s">
        <v>252</v>
      </c>
      <c r="O5" s="252" t="s">
        <v>311</v>
      </c>
      <c r="P5" s="253" t="s">
        <v>312</v>
      </c>
      <c r="Q5" s="254" t="s">
        <v>313</v>
      </c>
      <c r="R5" s="252" t="s">
        <v>314</v>
      </c>
      <c r="S5" s="253" t="s">
        <v>312</v>
      </c>
      <c r="T5" s="254" t="s">
        <v>313</v>
      </c>
    </row>
    <row r="6" spans="1:20" s="13" customFormat="1" ht="30" customHeight="1">
      <c r="A6" s="24" t="s">
        <v>109</v>
      </c>
      <c r="B6" s="25">
        <f>'[2]Sheet1'!$G5</f>
        <v>8.1</v>
      </c>
      <c r="C6" s="25" t="s">
        <v>44</v>
      </c>
      <c r="D6" s="25">
        <f>'[4]sheet1'!$D4</f>
        <v>11.3</v>
      </c>
      <c r="E6" s="25" t="s">
        <v>44</v>
      </c>
      <c r="F6" s="26">
        <f>'[3]Sheet1'!$B5/10000</f>
        <v>1456.76936034732</v>
      </c>
      <c r="G6" s="25">
        <f>'[3]Sheet1'!$C5</f>
        <v>10.372554647438264</v>
      </c>
      <c r="H6" s="25" t="s">
        <v>44</v>
      </c>
      <c r="I6" s="26">
        <f>'[5]Sheet1'!B3/10000</f>
        <v>338.6358</v>
      </c>
      <c r="J6" s="25">
        <f>'[5]Sheet1'!C3</f>
        <v>-0.15944496171020717</v>
      </c>
      <c r="K6" s="25" t="s">
        <v>44</v>
      </c>
      <c r="L6" s="26">
        <f>'[5]Sheet1'!D3/10000</f>
        <v>150.1829</v>
      </c>
      <c r="M6" s="25">
        <f>'[5]Sheet1'!E3</f>
        <v>4.372829951602199</v>
      </c>
      <c r="N6" s="33" t="s">
        <v>44</v>
      </c>
      <c r="O6" s="255">
        <f>'[12]Sheet1'!$E6</f>
        <v>35115.73694773869</v>
      </c>
      <c r="P6" s="29">
        <f>'[12]Sheet1'!$G6</f>
        <v>8.299</v>
      </c>
      <c r="Q6" s="35" t="s">
        <v>44</v>
      </c>
      <c r="R6" s="255">
        <f>'[12]Sheet1'!$H$6</f>
        <v>16878.0021710041</v>
      </c>
      <c r="S6" s="29">
        <f>'[12]Sheet1'!$J$6</f>
        <v>8.799</v>
      </c>
      <c r="T6" s="35" t="s">
        <v>44</v>
      </c>
    </row>
    <row r="7" spans="1:20" s="12" customFormat="1" ht="30" customHeight="1">
      <c r="A7" s="27" t="s">
        <v>253</v>
      </c>
      <c r="B7" s="29">
        <f>'[2]Sheet1'!$G6</f>
        <v>1.2</v>
      </c>
      <c r="C7" s="28">
        <f>RANK(B7,$B$7:$B$18,0)</f>
        <v>11</v>
      </c>
      <c r="D7" s="29">
        <f>'[4]sheet1'!$D5</f>
        <v>11</v>
      </c>
      <c r="E7" s="28">
        <f>RANK(D7,$D$7:$D$18,0)</f>
        <v>12</v>
      </c>
      <c r="F7" s="35">
        <v>500.25</v>
      </c>
      <c r="G7" s="29">
        <f>'[3]Sheet1'!$C6</f>
        <v>10.299999999999997</v>
      </c>
      <c r="H7" s="28">
        <f>RANK(G7,$G$7:$G$18,0)</f>
        <v>8</v>
      </c>
      <c r="I7" s="35">
        <f>'[5]Sheet1'!B11/10000</f>
        <v>28.2333</v>
      </c>
      <c r="J7" s="34">
        <f>'[5]Sheet1'!C11</f>
        <v>-6.179842488286312</v>
      </c>
      <c r="K7" s="28">
        <f>RANK(J7,$J$7:$J$18,0)</f>
        <v>12</v>
      </c>
      <c r="L7" s="35">
        <f>'[5]Sheet1'!D11/10000</f>
        <v>10.2633</v>
      </c>
      <c r="M7" s="29">
        <f>'[5]Sheet1'!E11</f>
        <v>-13.281566851426248</v>
      </c>
      <c r="N7" s="36">
        <f>RANK(M7,$M$7:$M$18,0)</f>
        <v>12</v>
      </c>
      <c r="O7" s="255">
        <f>'[12]Sheet1'!$E7</f>
        <v>38715.351046819516</v>
      </c>
      <c r="P7" s="29">
        <f>'[12]Sheet1'!$G7</f>
        <v>8.502789864813403</v>
      </c>
      <c r="Q7" s="255">
        <f>RANK(P7,$P$7:$P$18,0)</f>
        <v>3</v>
      </c>
      <c r="R7" s="255" t="s">
        <v>44</v>
      </c>
      <c r="S7" s="29" t="s">
        <v>44</v>
      </c>
      <c r="T7" s="29" t="s">
        <v>44</v>
      </c>
    </row>
    <row r="8" spans="1:20" s="12" customFormat="1" ht="30" customHeight="1">
      <c r="A8" s="27" t="s">
        <v>112</v>
      </c>
      <c r="B8" s="29">
        <f>'[2]Sheet1'!$G7</f>
        <v>6.2</v>
      </c>
      <c r="C8" s="28">
        <f aca="true" t="shared" si="0" ref="C8:C18">RANK(B8,$B$7:$B$18,0)</f>
        <v>10</v>
      </c>
      <c r="D8" s="29">
        <f>'[4]sheet1'!$D6</f>
        <v>11.5</v>
      </c>
      <c r="E8" s="28">
        <f aca="true" t="shared" si="1" ref="E8:E18">RANK(D8,$D$7:$D$18,0)</f>
        <v>2</v>
      </c>
      <c r="F8" s="35">
        <f>'[3]Sheet1'!$B7/10000</f>
        <v>30.51192375321698</v>
      </c>
      <c r="G8" s="29">
        <f>'[3]Sheet1'!$C7</f>
        <v>10.299999999999997</v>
      </c>
      <c r="H8" s="28">
        <f aca="true" t="shared" si="2" ref="H8:H18">RANK(G8,$G$7:$G$18,0)</f>
        <v>8</v>
      </c>
      <c r="I8" s="35">
        <f>'[5]Sheet1'!B12/10000</f>
        <v>10.5921</v>
      </c>
      <c r="J8" s="34">
        <f>'[5]Sheet1'!C12</f>
        <v>7.885596716202031</v>
      </c>
      <c r="K8" s="28">
        <f aca="true" t="shared" si="3" ref="K8:K18">RANK(J8,$J$7:$J$18,0)</f>
        <v>5</v>
      </c>
      <c r="L8" s="35">
        <f>'[5]Sheet1'!D12/10000</f>
        <v>3.6331</v>
      </c>
      <c r="M8" s="29">
        <f>'[5]Sheet1'!E12</f>
        <v>3.336367256385458</v>
      </c>
      <c r="N8" s="36">
        <f aca="true" t="shared" si="4" ref="N8:N18">RANK(M8,$M$7:$M$18,0)</f>
        <v>7</v>
      </c>
      <c r="O8" s="255">
        <f>'[12]Sheet1'!$E8</f>
        <v>40677.50616919415</v>
      </c>
      <c r="P8" s="29">
        <v>8.1</v>
      </c>
      <c r="Q8" s="255">
        <f aca="true" t="shared" si="5" ref="Q8:Q15">RANK(P8,$P$7:$P$18,0)</f>
        <v>8</v>
      </c>
      <c r="R8" s="255" t="s">
        <v>44</v>
      </c>
      <c r="S8" s="29" t="s">
        <v>44</v>
      </c>
      <c r="T8" s="29" t="s">
        <v>44</v>
      </c>
    </row>
    <row r="9" spans="1:20" s="12" customFormat="1" ht="30" customHeight="1">
      <c r="A9" s="27" t="s">
        <v>113</v>
      </c>
      <c r="B9" s="29">
        <f>'[2]Sheet1'!$G9</f>
        <v>8.3</v>
      </c>
      <c r="C9" s="28">
        <f t="shared" si="0"/>
        <v>7</v>
      </c>
      <c r="D9" s="29">
        <f>'[4]sheet1'!$D7</f>
        <v>11.6</v>
      </c>
      <c r="E9" s="28">
        <f t="shared" si="1"/>
        <v>1</v>
      </c>
      <c r="F9" s="35">
        <f>'[3]Sheet1'!$B8/10000</f>
        <v>34.57761549470906</v>
      </c>
      <c r="G9" s="29">
        <f>'[3]Sheet1'!$C8</f>
        <v>10.5</v>
      </c>
      <c r="H9" s="28">
        <f t="shared" si="2"/>
        <v>4</v>
      </c>
      <c r="I9" s="35">
        <f>'[5]Sheet1'!B13/10000</f>
        <v>5.1975</v>
      </c>
      <c r="J9" s="29">
        <f>'[5]Sheet1'!C13</f>
        <v>6.82794483382321</v>
      </c>
      <c r="K9" s="28">
        <f t="shared" si="3"/>
        <v>6</v>
      </c>
      <c r="L9" s="35">
        <f>'[5]Sheet1'!D13/10000</f>
        <v>3.0735</v>
      </c>
      <c r="M9" s="29">
        <f>'[5]Sheet1'!E13</f>
        <v>1.3319705911443833</v>
      </c>
      <c r="N9" s="36">
        <f t="shared" si="4"/>
        <v>10</v>
      </c>
      <c r="O9" s="255">
        <f>'[12]Sheet1'!$E9</f>
        <v>34278.989774960064</v>
      </c>
      <c r="P9" s="29">
        <v>8.2</v>
      </c>
      <c r="Q9" s="255">
        <f t="shared" si="5"/>
        <v>6</v>
      </c>
      <c r="R9" s="255">
        <f>'[12]Sheet1'!$H9</f>
        <v>19698.666452392856</v>
      </c>
      <c r="S9" s="29">
        <f>'[12]Sheet1'!$J9</f>
        <v>8.80836529160879</v>
      </c>
      <c r="T9" s="255">
        <f>RANK(S9,$S$9:$S$18)</f>
        <v>5</v>
      </c>
    </row>
    <row r="10" spans="1:20" s="12" customFormat="1" ht="30" customHeight="1">
      <c r="A10" s="27" t="s">
        <v>114</v>
      </c>
      <c r="B10" s="29">
        <f>'[2]Sheet1'!$G10</f>
        <v>8.8</v>
      </c>
      <c r="C10" s="28">
        <f t="shared" si="0"/>
        <v>2</v>
      </c>
      <c r="D10" s="29">
        <f>'[4]sheet1'!$D11</f>
        <v>11.4</v>
      </c>
      <c r="E10" s="28">
        <f t="shared" si="1"/>
        <v>7</v>
      </c>
      <c r="F10" s="35">
        <f>'[3]Sheet1'!$B9/10000</f>
        <v>124.01386944286574</v>
      </c>
      <c r="G10" s="29">
        <f>'[3]Sheet1'!$C9</f>
        <v>10.659999999999997</v>
      </c>
      <c r="H10" s="28">
        <f t="shared" si="2"/>
        <v>1</v>
      </c>
      <c r="I10" s="35">
        <f>'[5]Sheet1'!B20/10000</f>
        <v>12.2191</v>
      </c>
      <c r="J10" s="34">
        <f>'[5]Sheet1'!C20</f>
        <v>13.654416757355065</v>
      </c>
      <c r="K10" s="28">
        <f t="shared" si="3"/>
        <v>2</v>
      </c>
      <c r="L10" s="35">
        <f>'[5]Sheet1'!D20/10000</f>
        <v>7.0923</v>
      </c>
      <c r="M10" s="29">
        <f>'[5]Sheet1'!E20</f>
        <v>17.01341340680736</v>
      </c>
      <c r="N10" s="36">
        <f t="shared" si="4"/>
        <v>3</v>
      </c>
      <c r="O10" s="255">
        <f>'[12]Sheet1'!$E10</f>
        <v>31116.861451910165</v>
      </c>
      <c r="P10" s="29">
        <v>8.2</v>
      </c>
      <c r="Q10" s="255">
        <f t="shared" si="5"/>
        <v>6</v>
      </c>
      <c r="R10" s="255">
        <f>'[12]Sheet1'!$H10</f>
        <v>17914.88939858987</v>
      </c>
      <c r="S10" s="29">
        <v>8.9</v>
      </c>
      <c r="T10" s="255">
        <f aca="true" t="shared" si="6" ref="T10:T18">RANK(S10,$S$9:$S$18)</f>
        <v>3</v>
      </c>
    </row>
    <row r="11" spans="1:20" s="12" customFormat="1" ht="30" customHeight="1">
      <c r="A11" s="27" t="s">
        <v>115</v>
      </c>
      <c r="B11" s="29">
        <f>'[2]Sheet1'!$G11</f>
        <v>8.7</v>
      </c>
      <c r="C11" s="28">
        <f t="shared" si="0"/>
        <v>4</v>
      </c>
      <c r="D11" s="29">
        <f>'[4]sheet1'!$D12</f>
        <v>11.3</v>
      </c>
      <c r="E11" s="28">
        <f t="shared" si="1"/>
        <v>10</v>
      </c>
      <c r="F11" s="35">
        <f>'[3]Sheet1'!$B10/10000</f>
        <v>125.40526560968969</v>
      </c>
      <c r="G11" s="29">
        <f>'[3]Sheet1'!$C10</f>
        <v>10.400000000000006</v>
      </c>
      <c r="H11" s="28">
        <f t="shared" si="2"/>
        <v>6</v>
      </c>
      <c r="I11" s="35">
        <f>'[5]Sheet1'!B19/10000</f>
        <v>10.7055</v>
      </c>
      <c r="J11" s="34">
        <f>'[5]Sheet1'!C19</f>
        <v>5.9761626640796806</v>
      </c>
      <c r="K11" s="28">
        <f t="shared" si="3"/>
        <v>8</v>
      </c>
      <c r="L11" s="35">
        <f>'[5]Sheet1'!D19/10000</f>
        <v>6.2276</v>
      </c>
      <c r="M11" s="29">
        <f>'[5]Sheet1'!E19</f>
        <v>7.340951789992587</v>
      </c>
      <c r="N11" s="36">
        <f t="shared" si="4"/>
        <v>6</v>
      </c>
      <c r="O11" s="255">
        <f>'[12]Sheet1'!$E11</f>
        <v>31988.259582773382</v>
      </c>
      <c r="P11" s="29">
        <f>'[12]Sheet1'!$G11</f>
        <v>8.623952534610877</v>
      </c>
      <c r="Q11" s="255">
        <f t="shared" si="5"/>
        <v>2</v>
      </c>
      <c r="R11" s="255">
        <f>'[12]Sheet1'!$H11</f>
        <v>21187.47529245154</v>
      </c>
      <c r="S11" s="29">
        <v>8.9</v>
      </c>
      <c r="T11" s="255">
        <f t="shared" si="6"/>
        <v>3</v>
      </c>
    </row>
    <row r="12" spans="1:20" s="12" customFormat="1" ht="30" customHeight="1">
      <c r="A12" s="27" t="s">
        <v>116</v>
      </c>
      <c r="B12" s="29">
        <f>'[2]Sheet1'!$G12</f>
        <v>8.2</v>
      </c>
      <c r="C12" s="28">
        <f t="shared" si="0"/>
        <v>8</v>
      </c>
      <c r="D12" s="29">
        <f>'[4]sheet1'!$D13</f>
        <v>11.3</v>
      </c>
      <c r="E12" s="28">
        <f t="shared" si="1"/>
        <v>10</v>
      </c>
      <c r="F12" s="35">
        <f>'[3]Sheet1'!$B11/10000</f>
        <v>117.09223476043395</v>
      </c>
      <c r="G12" s="29">
        <f>'[3]Sheet1'!$C11</f>
        <v>10.569999999999993</v>
      </c>
      <c r="H12" s="28">
        <f t="shared" si="2"/>
        <v>2</v>
      </c>
      <c r="I12" s="35">
        <f>'[5]Sheet1'!B17/10000</f>
        <v>17.4253</v>
      </c>
      <c r="J12" s="29">
        <f>'[5]Sheet1'!C17</f>
        <v>10.636122945251131</v>
      </c>
      <c r="K12" s="28">
        <f t="shared" si="3"/>
        <v>4</v>
      </c>
      <c r="L12" s="35">
        <f>'[5]Sheet1'!D17/10000</f>
        <v>11.5964</v>
      </c>
      <c r="M12" s="29">
        <f>'[5]Sheet1'!E17</f>
        <v>11.000076575541755</v>
      </c>
      <c r="N12" s="36">
        <f t="shared" si="4"/>
        <v>4</v>
      </c>
      <c r="O12" s="255">
        <f>'[12]Sheet1'!$E12</f>
        <v>33498.13086915228</v>
      </c>
      <c r="P12" s="29">
        <f>'[12]Sheet1'!$G12</f>
        <v>7.658373606950439</v>
      </c>
      <c r="Q12" s="255">
        <f t="shared" si="5"/>
        <v>10</v>
      </c>
      <c r="R12" s="255">
        <f>'[12]Sheet1'!$H12</f>
        <v>19865.600159805355</v>
      </c>
      <c r="S12" s="29">
        <f>'[12]Sheet1'!$J12</f>
        <v>7.967740534670344</v>
      </c>
      <c r="T12" s="255">
        <f t="shared" si="6"/>
        <v>8</v>
      </c>
    </row>
    <row r="13" spans="1:20" s="12" customFormat="1" ht="30" customHeight="1">
      <c r="A13" s="27" t="s">
        <v>117</v>
      </c>
      <c r="B13" s="29">
        <f>'[2]Sheet1'!$G13</f>
        <v>8.9</v>
      </c>
      <c r="C13" s="28">
        <f t="shared" si="0"/>
        <v>1</v>
      </c>
      <c r="D13" s="29">
        <f>'[4]sheet1'!$D14</f>
        <v>11.5</v>
      </c>
      <c r="E13" s="28">
        <f t="shared" si="1"/>
        <v>2</v>
      </c>
      <c r="F13" s="35">
        <f>'[3]Sheet1'!$B12/10000</f>
        <v>126.51683335218138</v>
      </c>
      <c r="G13" s="29">
        <f>'[3]Sheet1'!$C12</f>
        <v>10.299999999999997</v>
      </c>
      <c r="H13" s="28">
        <f t="shared" si="2"/>
        <v>8</v>
      </c>
      <c r="I13" s="35">
        <f>'[5]Sheet1'!B16/10000</f>
        <v>16.923</v>
      </c>
      <c r="J13" s="34">
        <f>'[5]Sheet1'!C16</f>
        <v>13.426453437713647</v>
      </c>
      <c r="K13" s="28">
        <f t="shared" si="3"/>
        <v>3</v>
      </c>
      <c r="L13" s="35">
        <f>'[5]Sheet1'!D16/10000</f>
        <v>9.8469</v>
      </c>
      <c r="M13" s="29">
        <f>'[5]Sheet1'!E16</f>
        <v>19.22485500841495</v>
      </c>
      <c r="N13" s="36">
        <f t="shared" si="4"/>
        <v>1</v>
      </c>
      <c r="O13" s="255">
        <f>'[12]Sheet1'!$E13</f>
        <v>25515.994873355896</v>
      </c>
      <c r="P13" s="29">
        <v>8.1</v>
      </c>
      <c r="Q13" s="255">
        <f t="shared" si="5"/>
        <v>8</v>
      </c>
      <c r="R13" s="255">
        <f>'[12]Sheet1'!$H13</f>
        <v>10479.534527092184</v>
      </c>
      <c r="S13" s="29">
        <f>'[12]Sheet1'!$J13</f>
        <v>9.387462630770777</v>
      </c>
      <c r="T13" s="255">
        <f t="shared" si="6"/>
        <v>1</v>
      </c>
    </row>
    <row r="14" spans="1:20" s="12" customFormat="1" ht="30" customHeight="1">
      <c r="A14" s="27" t="s">
        <v>118</v>
      </c>
      <c r="B14" s="29">
        <f>'[2]Sheet1'!$G14</f>
        <v>8.1</v>
      </c>
      <c r="C14" s="28">
        <f t="shared" si="0"/>
        <v>9</v>
      </c>
      <c r="D14" s="29">
        <f>'[4]sheet1'!$D15</f>
        <v>11.4</v>
      </c>
      <c r="E14" s="28">
        <f t="shared" si="1"/>
        <v>7</v>
      </c>
      <c r="F14" s="35">
        <f>'[3]Sheet1'!$B13/10000</f>
        <v>108.1402864019508</v>
      </c>
      <c r="G14" s="29">
        <f>'[3]Sheet1'!$C13</f>
        <v>10.569999999999993</v>
      </c>
      <c r="H14" s="28">
        <f t="shared" si="2"/>
        <v>2</v>
      </c>
      <c r="I14" s="35">
        <f>'[5]Sheet1'!B15/10000</f>
        <v>19.08</v>
      </c>
      <c r="J14" s="34">
        <f>'[5]Sheet1'!C15</f>
        <v>-5.479044882591893</v>
      </c>
      <c r="K14" s="28">
        <f t="shared" si="3"/>
        <v>11</v>
      </c>
      <c r="L14" s="35">
        <f>'[5]Sheet1'!D15/10000</f>
        <v>10.7941</v>
      </c>
      <c r="M14" s="29">
        <f>'[5]Sheet1'!E15</f>
        <v>2.186858024632926</v>
      </c>
      <c r="N14" s="36">
        <f t="shared" si="4"/>
        <v>8</v>
      </c>
      <c r="O14" s="255">
        <f>'[12]Sheet1'!$E14</f>
        <v>34446.416965306875</v>
      </c>
      <c r="P14" s="29">
        <f>'[12]Sheet1'!$G14</f>
        <v>8.294431862525538</v>
      </c>
      <c r="Q14" s="255">
        <f t="shared" si="5"/>
        <v>5</v>
      </c>
      <c r="R14" s="255">
        <f>'[12]Sheet1'!$H14</f>
        <v>19460.456524322886</v>
      </c>
      <c r="S14" s="29">
        <f>'[12]Sheet1'!$J14</f>
        <v>8.358763561939497</v>
      </c>
      <c r="T14" s="255">
        <f t="shared" si="6"/>
        <v>7</v>
      </c>
    </row>
    <row r="15" spans="1:20" s="12" customFormat="1" ht="30" customHeight="1">
      <c r="A15" s="27" t="s">
        <v>119</v>
      </c>
      <c r="B15" s="29">
        <f>'[2]Sheet1'!$G15</f>
        <v>8.8</v>
      </c>
      <c r="C15" s="28">
        <f t="shared" si="0"/>
        <v>2</v>
      </c>
      <c r="D15" s="29">
        <f>'[4]sheet1'!$D16</f>
        <v>11.4</v>
      </c>
      <c r="E15" s="28">
        <f t="shared" si="1"/>
        <v>7</v>
      </c>
      <c r="F15" s="35">
        <f>'[3]Sheet1'!$B14/10000</f>
        <v>87.12066495077781</v>
      </c>
      <c r="G15" s="29">
        <f>'[3]Sheet1'!$C14</f>
        <v>10.400000000000006</v>
      </c>
      <c r="H15" s="28">
        <f t="shared" si="2"/>
        <v>6</v>
      </c>
      <c r="I15" s="35">
        <f>'[5]Sheet1'!B18/10000</f>
        <v>11.7943</v>
      </c>
      <c r="J15" s="29">
        <f>'[5]Sheet1'!C18</f>
        <v>17.745188084018864</v>
      </c>
      <c r="K15" s="28">
        <f t="shared" si="3"/>
        <v>1</v>
      </c>
      <c r="L15" s="35">
        <f>'[5]Sheet1'!D18/10000</f>
        <v>6.3877</v>
      </c>
      <c r="M15" s="29">
        <f>'[5]Sheet1'!E18</f>
        <v>17.695723472076352</v>
      </c>
      <c r="N15" s="36">
        <f t="shared" si="4"/>
        <v>2</v>
      </c>
      <c r="O15" s="255">
        <f>'[12]Sheet1'!$E15</f>
        <v>31075.90417112984</v>
      </c>
      <c r="P15" s="29">
        <f>'[12]Sheet1'!$G15</f>
        <v>8.679464152911882</v>
      </c>
      <c r="Q15" s="255">
        <f t="shared" si="5"/>
        <v>1</v>
      </c>
      <c r="R15" s="255">
        <f>'[12]Sheet1'!$H15</f>
        <v>17305.21301139065</v>
      </c>
      <c r="S15" s="29">
        <f>'[12]Sheet1'!$J15</f>
        <v>9.039865399897074</v>
      </c>
      <c r="T15" s="255">
        <f t="shared" si="6"/>
        <v>2</v>
      </c>
    </row>
    <row r="16" spans="1:20" s="12" customFormat="1" ht="42.75" customHeight="1">
      <c r="A16" s="27" t="s">
        <v>254</v>
      </c>
      <c r="B16" s="29">
        <f>'[2]Sheet1'!$G16</f>
        <v>8.4</v>
      </c>
      <c r="C16" s="28">
        <f t="shared" si="0"/>
        <v>5</v>
      </c>
      <c r="D16" s="29">
        <f>'[4]sheet1'!$D8</f>
        <v>11.5</v>
      </c>
      <c r="E16" s="28">
        <f t="shared" si="1"/>
        <v>2</v>
      </c>
      <c r="F16" s="35">
        <f>'[3]Sheet1'!$B15/10000</f>
        <v>137.62630863250055</v>
      </c>
      <c r="G16" s="29">
        <f>'[3]Sheet1'!$C15</f>
        <v>10.299999999999997</v>
      </c>
      <c r="H16" s="28">
        <f t="shared" si="2"/>
        <v>8</v>
      </c>
      <c r="I16" s="35">
        <f>'[5]Sheet1'!B8/10000</f>
        <v>45.39</v>
      </c>
      <c r="J16" s="34">
        <f>'[5]Sheet1'!C8</f>
        <v>4.63564250987227</v>
      </c>
      <c r="K16" s="28">
        <f t="shared" si="3"/>
        <v>9</v>
      </c>
      <c r="L16" s="35">
        <f>'[5]Sheet1'!D8/10000</f>
        <v>13.8524</v>
      </c>
      <c r="M16" s="29">
        <f>'[5]Sheet1'!E8</f>
        <v>-8.04362690104287</v>
      </c>
      <c r="N16" s="36">
        <f t="shared" si="4"/>
        <v>11</v>
      </c>
      <c r="O16" s="255" t="s">
        <v>44</v>
      </c>
      <c r="P16" s="29" t="s">
        <v>44</v>
      </c>
      <c r="Q16" s="29" t="s">
        <v>44</v>
      </c>
      <c r="R16" s="255" t="s">
        <v>44</v>
      </c>
      <c r="S16" s="29" t="s">
        <v>44</v>
      </c>
      <c r="T16" s="29" t="s">
        <v>44</v>
      </c>
    </row>
    <row r="17" spans="1:20" s="12" customFormat="1" ht="30" customHeight="1">
      <c r="A17" s="27" t="s">
        <v>255</v>
      </c>
      <c r="B17" s="29">
        <f>'[2]Sheet1'!$G17</f>
        <v>-6.5</v>
      </c>
      <c r="C17" s="28">
        <f t="shared" si="0"/>
        <v>12</v>
      </c>
      <c r="D17" s="29">
        <f>'[4]sheet1'!$D9</f>
        <v>11.5</v>
      </c>
      <c r="E17" s="28">
        <f t="shared" si="1"/>
        <v>2</v>
      </c>
      <c r="F17" s="35">
        <f>'[3]Sheet1'!$B16/10000</f>
        <v>26.376533356060705</v>
      </c>
      <c r="G17" s="29">
        <f>'[3]Sheet1'!$C16</f>
        <v>10.5</v>
      </c>
      <c r="H17" s="28">
        <f t="shared" si="2"/>
        <v>4</v>
      </c>
      <c r="I17" s="35">
        <f>'[5]Sheet1'!B9/10000</f>
        <v>6.8479</v>
      </c>
      <c r="J17" s="34">
        <f>'[5]Sheet1'!C9</f>
        <v>-1.951547779273227</v>
      </c>
      <c r="K17" s="28">
        <f t="shared" si="3"/>
        <v>10</v>
      </c>
      <c r="L17" s="35">
        <f>'[5]Sheet1'!D9/10000</f>
        <v>2.7678</v>
      </c>
      <c r="M17" s="29">
        <f>'[5]Sheet1'!E9</f>
        <v>1.4031873969591544</v>
      </c>
      <c r="N17" s="36">
        <f t="shared" si="4"/>
        <v>9</v>
      </c>
      <c r="O17" s="255" t="s">
        <v>44</v>
      </c>
      <c r="P17" s="29" t="s">
        <v>44</v>
      </c>
      <c r="Q17" s="29" t="s">
        <v>44</v>
      </c>
      <c r="R17" s="255" t="s">
        <v>44</v>
      </c>
      <c r="S17" s="29" t="s">
        <v>44</v>
      </c>
      <c r="T17" s="29" t="s">
        <v>44</v>
      </c>
    </row>
    <row r="18" spans="1:20" s="12" customFormat="1" ht="30" customHeight="1">
      <c r="A18" s="27" t="s">
        <v>120</v>
      </c>
      <c r="B18" s="29">
        <f>'[2]Sheet1'!$G18</f>
        <v>8.4</v>
      </c>
      <c r="C18" s="28">
        <f t="shared" si="0"/>
        <v>5</v>
      </c>
      <c r="D18" s="29">
        <f>'[4]sheet1'!$D10</f>
        <v>11.5</v>
      </c>
      <c r="E18" s="28">
        <f t="shared" si="1"/>
        <v>2</v>
      </c>
      <c r="F18" s="35">
        <f>'[3]Sheet1'!$B17/10000</f>
        <v>11.936801555623042</v>
      </c>
      <c r="G18" s="29">
        <f>'[3]Sheet1'!$C17</f>
        <v>10.200000000000003</v>
      </c>
      <c r="H18" s="28">
        <f t="shared" si="2"/>
        <v>12</v>
      </c>
      <c r="I18" s="35">
        <f>'[5]Sheet1'!B7/10000</f>
        <v>2.2809</v>
      </c>
      <c r="J18" s="29">
        <f>'[5]Sheet1'!C7</f>
        <v>6.803708559655377</v>
      </c>
      <c r="K18" s="28">
        <f t="shared" si="3"/>
        <v>7</v>
      </c>
      <c r="L18" s="35">
        <f>'[5]Sheet1'!D7/10000</f>
        <v>1.298</v>
      </c>
      <c r="M18" s="29">
        <f>'[5]Sheet1'!E7</f>
        <v>7.4770224393475075</v>
      </c>
      <c r="N18" s="36">
        <f t="shared" si="4"/>
        <v>5</v>
      </c>
      <c r="O18" s="386">
        <f>'[12]Sheet1'!$E$16</f>
        <v>34550.43164051135</v>
      </c>
      <c r="P18" s="387">
        <f>'[12]Sheet1'!$G$16</f>
        <v>8.39351102905521</v>
      </c>
      <c r="Q18" s="255">
        <f>RANK(P18,$P$7:$P$18,0)</f>
        <v>4</v>
      </c>
      <c r="R18" s="255">
        <f>'[12]Sheet1'!$H$16</f>
        <v>21240.0010903195</v>
      </c>
      <c r="S18" s="29">
        <f>'[12]Sheet1'!$J$16</f>
        <v>8.566760837862931</v>
      </c>
      <c r="T18" s="255">
        <f t="shared" si="6"/>
        <v>6</v>
      </c>
    </row>
    <row r="19" spans="1:14" s="12" customFormat="1" ht="27" customHeight="1">
      <c r="A19" s="328"/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</row>
    <row r="20" spans="1:14" ht="32.25" customHeight="1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</row>
    <row r="21" spans="4:5" ht="15.75">
      <c r="D21" s="17"/>
      <c r="E21" s="17"/>
    </row>
    <row r="22" spans="4:5" ht="15.75">
      <c r="D22" s="17"/>
      <c r="E22" s="17"/>
    </row>
    <row r="23" spans="4:5" ht="15.75">
      <c r="D23" s="17"/>
      <c r="E23" s="17"/>
    </row>
    <row r="24" spans="4:5" ht="15.75">
      <c r="D24" s="17"/>
      <c r="E24" s="17"/>
    </row>
    <row r="25" spans="4:5" ht="15.75">
      <c r="D25" s="17"/>
      <c r="E25" s="17"/>
    </row>
    <row r="26" spans="4:5" ht="15.75">
      <c r="D26" s="17"/>
      <c r="E26" s="17"/>
    </row>
    <row r="27" spans="4:5" ht="15.75">
      <c r="D27" s="17"/>
      <c r="E27" s="17"/>
    </row>
    <row r="28" spans="4:5" ht="15.75">
      <c r="D28" s="17"/>
      <c r="E28" s="17"/>
    </row>
    <row r="29" spans="4:5" ht="15.75">
      <c r="D29" s="17"/>
      <c r="E29" s="17"/>
    </row>
    <row r="30" spans="4:5" ht="15.75">
      <c r="D30" s="17"/>
      <c r="E30" s="17"/>
    </row>
    <row r="31" spans="4:5" ht="15.75">
      <c r="D31" s="17"/>
      <c r="E31" s="17"/>
    </row>
    <row r="32" spans="4:5" ht="15.75">
      <c r="D32" s="17"/>
      <c r="E32" s="17"/>
    </row>
    <row r="33" spans="4:5" ht="15.75">
      <c r="D33" s="17"/>
      <c r="E33" s="17"/>
    </row>
    <row r="34" spans="4:5" ht="15.75">
      <c r="D34" s="17"/>
      <c r="E34" s="17"/>
    </row>
    <row r="35" spans="4:5" ht="15.75">
      <c r="D35" s="17"/>
      <c r="E35" s="17"/>
    </row>
    <row r="36" spans="4:5" ht="15.75">
      <c r="D36" s="17"/>
      <c r="E36" s="17"/>
    </row>
    <row r="37" spans="4:5" ht="15.75">
      <c r="D37" s="17"/>
      <c r="E37" s="17"/>
    </row>
    <row r="38" spans="4:5" ht="15.75">
      <c r="D38" s="17"/>
      <c r="E38" s="17"/>
    </row>
    <row r="39" spans="4:5" ht="15.75">
      <c r="D39" s="17"/>
      <c r="E39" s="17"/>
    </row>
    <row r="40" spans="4:5" ht="15.75">
      <c r="D40" s="17"/>
      <c r="E40" s="17"/>
    </row>
    <row r="41" spans="4:5" ht="15.75">
      <c r="D41" s="17"/>
      <c r="E41" s="17"/>
    </row>
    <row r="42" spans="4:5" ht="15.75">
      <c r="D42" s="17"/>
      <c r="E42" s="17"/>
    </row>
    <row r="43" spans="4:5" ht="15.75">
      <c r="D43" s="17"/>
      <c r="E43" s="17"/>
    </row>
    <row r="44" spans="4:5" ht="15.75">
      <c r="D44" s="17"/>
      <c r="E44" s="17"/>
    </row>
    <row r="45" spans="4:5" ht="15.75">
      <c r="D45" s="17"/>
      <c r="E45" s="17"/>
    </row>
  </sheetData>
  <sheetProtection/>
  <mergeCells count="12">
    <mergeCell ref="D4:E4"/>
    <mergeCell ref="F4:H4"/>
    <mergeCell ref="I4:K4"/>
    <mergeCell ref="L4:N4"/>
    <mergeCell ref="A2:T2"/>
    <mergeCell ref="O4:Q4"/>
    <mergeCell ref="R4:T4"/>
    <mergeCell ref="A20:N20"/>
    <mergeCell ref="A19:N19"/>
    <mergeCell ref="F3:G3"/>
    <mergeCell ref="L3:M3"/>
    <mergeCell ref="B4:C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K10" sqref="K10"/>
    </sheetView>
  </sheetViews>
  <sheetFormatPr defaultColWidth="9.00390625" defaultRowHeight="14.25"/>
  <cols>
    <col min="1" max="1" width="31.75390625" style="7" customWidth="1"/>
    <col min="2" max="2" width="7.125" style="7" customWidth="1"/>
    <col min="3" max="3" width="18.00390625" style="7" customWidth="1"/>
    <col min="4" max="4" width="19.25390625" style="7" customWidth="1"/>
    <col min="5" max="16384" width="9.00390625" style="7" customWidth="1"/>
  </cols>
  <sheetData>
    <row r="1" spans="1:4" ht="22.5">
      <c r="A1" s="333" t="s">
        <v>334</v>
      </c>
      <c r="B1" s="333"/>
      <c r="C1" s="333"/>
      <c r="D1" s="333"/>
    </row>
    <row r="2" spans="1:4" ht="22.5">
      <c r="A2" s="271"/>
      <c r="B2" s="271"/>
      <c r="C2" s="271"/>
      <c r="D2" s="271"/>
    </row>
    <row r="3" spans="1:4" ht="28.5" customHeight="1">
      <c r="A3" s="272" t="s">
        <v>33</v>
      </c>
      <c r="B3" s="273" t="s">
        <v>34</v>
      </c>
      <c r="C3" s="274" t="s">
        <v>181</v>
      </c>
      <c r="D3" s="275" t="s">
        <v>36</v>
      </c>
    </row>
    <row r="4" spans="1:4" ht="49.5" customHeight="1">
      <c r="A4" s="276" t="s">
        <v>6</v>
      </c>
      <c r="B4" s="277" t="s">
        <v>37</v>
      </c>
      <c r="C4" s="278">
        <v>82.79</v>
      </c>
      <c r="D4" s="278">
        <v>8.6</v>
      </c>
    </row>
    <row r="5" spans="1:4" ht="49.5" customHeight="1">
      <c r="A5" s="276" t="s">
        <v>256</v>
      </c>
      <c r="B5" s="277" t="s">
        <v>37</v>
      </c>
      <c r="C5" s="278">
        <v>40.5</v>
      </c>
      <c r="D5" s="278">
        <v>21.7</v>
      </c>
    </row>
    <row r="6" spans="1:4" ht="49.5" customHeight="1">
      <c r="A6" s="276" t="s">
        <v>335</v>
      </c>
      <c r="B6" s="277" t="s">
        <v>37</v>
      </c>
      <c r="C6" s="278">
        <v>10.1</v>
      </c>
      <c r="D6" s="278">
        <v>-2.9</v>
      </c>
    </row>
    <row r="7" spans="1:4" ht="49.5" customHeight="1">
      <c r="A7" s="276" t="s">
        <v>336</v>
      </c>
      <c r="B7" s="277" t="s">
        <v>37</v>
      </c>
      <c r="C7" s="278">
        <v>5.5</v>
      </c>
      <c r="D7" s="278">
        <v>0.77</v>
      </c>
    </row>
    <row r="8" spans="1:6" ht="49.5" customHeight="1">
      <c r="A8" s="276" t="s">
        <v>250</v>
      </c>
      <c r="B8" s="277" t="s">
        <v>37</v>
      </c>
      <c r="C8" s="278" t="s">
        <v>344</v>
      </c>
      <c r="D8" s="278">
        <v>8.1</v>
      </c>
      <c r="F8" s="278"/>
    </row>
    <row r="9" spans="1:4" ht="49.5" customHeight="1">
      <c r="A9" s="276" t="s">
        <v>45</v>
      </c>
      <c r="B9" s="277" t="s">
        <v>37</v>
      </c>
      <c r="C9" s="288" t="s">
        <v>343</v>
      </c>
      <c r="D9" s="278">
        <v>21.7</v>
      </c>
    </row>
    <row r="10" spans="1:4" ht="49.5" customHeight="1">
      <c r="A10" s="279" t="s">
        <v>257</v>
      </c>
      <c r="B10" s="277" t="s">
        <v>37</v>
      </c>
      <c r="C10" s="278">
        <v>29.2</v>
      </c>
      <c r="D10" s="278">
        <v>9.17505999999999</v>
      </c>
    </row>
    <row r="11" spans="1:4" ht="49.5" customHeight="1">
      <c r="A11" s="276" t="s">
        <v>258</v>
      </c>
      <c r="B11" s="277" t="s">
        <v>259</v>
      </c>
      <c r="C11" s="278">
        <v>67.2</v>
      </c>
      <c r="D11" s="278">
        <v>0.5</v>
      </c>
    </row>
    <row r="12" spans="1:5" ht="49.5" customHeight="1">
      <c r="A12" s="276" t="s">
        <v>52</v>
      </c>
      <c r="B12" s="277" t="s">
        <v>57</v>
      </c>
      <c r="C12" s="278">
        <v>40.5</v>
      </c>
      <c r="D12" s="278">
        <v>60</v>
      </c>
      <c r="E12" s="280"/>
    </row>
    <row r="13" spans="1:4" ht="46.5" customHeight="1">
      <c r="A13" s="334" t="s">
        <v>260</v>
      </c>
      <c r="B13" s="334"/>
      <c r="C13" s="334"/>
      <c r="D13" s="334"/>
    </row>
  </sheetData>
  <sheetProtection/>
  <mergeCells count="2">
    <mergeCell ref="A1:D1"/>
    <mergeCell ref="A13:D1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F11" sqref="F11"/>
    </sheetView>
  </sheetViews>
  <sheetFormatPr defaultColWidth="8.50390625" defaultRowHeight="14.25"/>
  <sheetData/>
  <sheetProtection/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9"/>
  <sheetViews>
    <sheetView zoomScalePageLayoutView="0" workbookViewId="0" topLeftCell="A1">
      <selection activeCell="H35" sqref="H35"/>
    </sheetView>
  </sheetViews>
  <sheetFormatPr defaultColWidth="8.00390625" defaultRowHeight="14.25"/>
  <cols>
    <col min="1" max="1" width="24.75390625" style="9" customWidth="1"/>
    <col min="2" max="2" width="11.375" style="10" customWidth="1"/>
    <col min="3" max="3" width="15.50390625" style="10" customWidth="1"/>
    <col min="4" max="4" width="13.75390625" style="10" customWidth="1"/>
    <col min="5" max="20" width="9.00390625" style="9" customWidth="1"/>
    <col min="21" max="116" width="8.00390625" style="9" customWidth="1"/>
    <col min="117" max="138" width="9.00390625" style="9" customWidth="1"/>
    <col min="139" max="16384" width="8.00390625" style="9" customWidth="1"/>
  </cols>
  <sheetData>
    <row r="1" spans="1:4" ht="31.5" customHeight="1">
      <c r="A1" s="290" t="s">
        <v>315</v>
      </c>
      <c r="B1" s="290"/>
      <c r="C1" s="290"/>
      <c r="D1" s="290"/>
    </row>
    <row r="2" spans="1:4" ht="17.25" customHeight="1">
      <c r="A2" s="256"/>
      <c r="B2" s="256"/>
      <c r="C2" s="256"/>
      <c r="D2" s="256"/>
    </row>
    <row r="3" spans="1:254" s="8" customFormat="1" ht="27.75" customHeight="1">
      <c r="A3" s="257" t="s">
        <v>316</v>
      </c>
      <c r="B3" s="258" t="s">
        <v>34</v>
      </c>
      <c r="C3" s="259" t="s">
        <v>35</v>
      </c>
      <c r="D3" s="260" t="s">
        <v>36</v>
      </c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C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1"/>
      <c r="EZ3" s="261"/>
      <c r="FA3" s="261"/>
      <c r="FB3" s="261"/>
      <c r="FC3" s="261"/>
      <c r="FD3" s="261"/>
      <c r="FE3" s="261"/>
      <c r="FF3" s="261"/>
      <c r="FG3" s="261"/>
      <c r="FH3" s="261"/>
      <c r="FI3" s="261"/>
      <c r="FJ3" s="261"/>
      <c r="FK3" s="261"/>
      <c r="FL3" s="261"/>
      <c r="FM3" s="261"/>
      <c r="FN3" s="261"/>
      <c r="FO3" s="261"/>
      <c r="FP3" s="261"/>
      <c r="FQ3" s="261"/>
      <c r="FR3" s="261"/>
      <c r="FS3" s="261"/>
      <c r="FT3" s="261"/>
      <c r="FU3" s="261"/>
      <c r="FV3" s="261"/>
      <c r="FW3" s="261"/>
      <c r="FX3" s="261"/>
      <c r="FY3" s="261"/>
      <c r="FZ3" s="261"/>
      <c r="GA3" s="261"/>
      <c r="GB3" s="261"/>
      <c r="GC3" s="261"/>
      <c r="GD3" s="261"/>
      <c r="GE3" s="261"/>
      <c r="GF3" s="261"/>
      <c r="GG3" s="261"/>
      <c r="GH3" s="261"/>
      <c r="GI3" s="261"/>
      <c r="GJ3" s="261"/>
      <c r="GK3" s="261"/>
      <c r="GL3" s="261"/>
      <c r="GM3" s="261"/>
      <c r="GN3" s="261"/>
      <c r="GO3" s="261"/>
      <c r="GP3" s="261"/>
      <c r="GQ3" s="261"/>
      <c r="GR3" s="261"/>
      <c r="GS3" s="261"/>
      <c r="GT3" s="261"/>
      <c r="GU3" s="261"/>
      <c r="GV3" s="261"/>
      <c r="GW3" s="261"/>
      <c r="GX3" s="261"/>
      <c r="GY3" s="261"/>
      <c r="GZ3" s="261"/>
      <c r="HA3" s="261"/>
      <c r="HB3" s="261"/>
      <c r="HC3" s="261"/>
      <c r="HD3" s="261"/>
      <c r="HE3" s="261"/>
      <c r="HF3" s="261"/>
      <c r="HG3" s="261"/>
      <c r="HH3" s="261"/>
      <c r="HI3" s="261"/>
      <c r="HJ3" s="261"/>
      <c r="HK3" s="261"/>
      <c r="HL3" s="261"/>
      <c r="HM3" s="261"/>
      <c r="HN3" s="261"/>
      <c r="HO3" s="261"/>
      <c r="HP3" s="261"/>
      <c r="HQ3" s="261"/>
      <c r="HR3" s="261"/>
      <c r="HS3" s="261"/>
      <c r="HT3" s="261"/>
      <c r="HU3" s="261"/>
      <c r="HV3" s="261"/>
      <c r="HW3" s="261"/>
      <c r="HX3" s="261"/>
      <c r="HY3" s="261"/>
      <c r="HZ3" s="261"/>
      <c r="IA3" s="261"/>
      <c r="IB3" s="261"/>
      <c r="IC3" s="261"/>
      <c r="ID3" s="261"/>
      <c r="IE3" s="261"/>
      <c r="IF3" s="261"/>
      <c r="IG3" s="261"/>
      <c r="IH3" s="261"/>
      <c r="II3" s="261"/>
      <c r="IJ3" s="261"/>
      <c r="IK3" s="261"/>
      <c r="IL3" s="261"/>
      <c r="IM3" s="261"/>
      <c r="IN3" s="261"/>
      <c r="IO3" s="261"/>
      <c r="IP3" s="261"/>
      <c r="IQ3" s="261"/>
      <c r="IR3" s="261"/>
      <c r="IS3" s="261"/>
      <c r="IT3" s="261"/>
    </row>
    <row r="4" spans="1:254" s="8" customFormat="1" ht="22.5" customHeight="1">
      <c r="A4" s="262" t="s">
        <v>317</v>
      </c>
      <c r="B4" s="263" t="s">
        <v>37</v>
      </c>
      <c r="C4" s="221">
        <v>3780.41</v>
      </c>
      <c r="D4" s="278">
        <v>8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  <c r="FQ4" s="261"/>
      <c r="FR4" s="261"/>
      <c r="FS4" s="261"/>
      <c r="FT4" s="261"/>
      <c r="FU4" s="261"/>
      <c r="FV4" s="261"/>
      <c r="FW4" s="261"/>
      <c r="FX4" s="261"/>
      <c r="FY4" s="261"/>
      <c r="FZ4" s="261"/>
      <c r="GA4" s="261"/>
      <c r="GB4" s="261"/>
      <c r="GC4" s="261"/>
      <c r="GD4" s="261"/>
      <c r="GE4" s="261"/>
      <c r="GF4" s="261"/>
      <c r="GG4" s="261"/>
      <c r="GH4" s="261"/>
      <c r="GI4" s="261"/>
      <c r="GJ4" s="261"/>
      <c r="GK4" s="261"/>
      <c r="GL4" s="261"/>
      <c r="GM4" s="261"/>
      <c r="GN4" s="261"/>
      <c r="GO4" s="261"/>
      <c r="GP4" s="261"/>
      <c r="GQ4" s="261"/>
      <c r="GR4" s="261"/>
      <c r="GS4" s="261"/>
      <c r="GT4" s="261"/>
      <c r="GU4" s="261"/>
      <c r="GV4" s="261"/>
      <c r="GW4" s="261"/>
      <c r="GX4" s="261"/>
      <c r="GY4" s="261"/>
      <c r="GZ4" s="261"/>
      <c r="HA4" s="261"/>
      <c r="HB4" s="261"/>
      <c r="HC4" s="261"/>
      <c r="HD4" s="261"/>
      <c r="HE4" s="261"/>
      <c r="HF4" s="261"/>
      <c r="HG4" s="261"/>
      <c r="HH4" s="261"/>
      <c r="HI4" s="261"/>
      <c r="HJ4" s="261"/>
      <c r="HK4" s="261"/>
      <c r="HL4" s="261"/>
      <c r="HM4" s="261"/>
      <c r="HN4" s="261"/>
      <c r="HO4" s="261"/>
      <c r="HP4" s="261"/>
      <c r="HQ4" s="261"/>
      <c r="HR4" s="261"/>
      <c r="HS4" s="261"/>
      <c r="HT4" s="261"/>
      <c r="HU4" s="261"/>
      <c r="HV4" s="261"/>
      <c r="HW4" s="261"/>
      <c r="HX4" s="261"/>
      <c r="HY4" s="261"/>
      <c r="HZ4" s="261"/>
      <c r="IA4" s="261"/>
      <c r="IB4" s="261"/>
      <c r="IC4" s="261"/>
      <c r="ID4" s="261"/>
      <c r="IE4" s="261"/>
      <c r="IF4" s="261"/>
      <c r="IG4" s="261"/>
      <c r="IH4" s="261"/>
      <c r="II4" s="261"/>
      <c r="IJ4" s="261"/>
      <c r="IK4" s="261"/>
      <c r="IL4" s="261"/>
      <c r="IM4" s="261"/>
      <c r="IN4" s="261"/>
      <c r="IO4" s="261"/>
      <c r="IP4" s="261"/>
      <c r="IQ4" s="261"/>
      <c r="IR4" s="261"/>
      <c r="IS4" s="261"/>
      <c r="IT4" s="261"/>
    </row>
    <row r="5" spans="1:254" s="8" customFormat="1" ht="22.5" customHeight="1">
      <c r="A5" s="262" t="s">
        <v>38</v>
      </c>
      <c r="B5" s="263" t="s">
        <v>37</v>
      </c>
      <c r="C5" s="221">
        <v>380.62</v>
      </c>
      <c r="D5" s="278">
        <v>3.1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  <c r="IR5" s="261"/>
      <c r="IS5" s="261"/>
      <c r="IT5" s="261"/>
    </row>
    <row r="6" spans="1:254" s="8" customFormat="1" ht="22.5" customHeight="1">
      <c r="A6" s="262" t="s">
        <v>39</v>
      </c>
      <c r="B6" s="263" t="s">
        <v>37</v>
      </c>
      <c r="C6" s="221">
        <v>1525.83</v>
      </c>
      <c r="D6" s="278">
        <v>7.9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61"/>
      <c r="GE6" s="261"/>
      <c r="GF6" s="261"/>
      <c r="GG6" s="261"/>
      <c r="GH6" s="261"/>
      <c r="GI6" s="261"/>
      <c r="GJ6" s="261"/>
      <c r="GK6" s="261"/>
      <c r="GL6" s="261"/>
      <c r="GM6" s="261"/>
      <c r="GN6" s="261"/>
      <c r="GO6" s="261"/>
      <c r="GP6" s="261"/>
      <c r="GQ6" s="261"/>
      <c r="GR6" s="261"/>
      <c r="GS6" s="261"/>
      <c r="GT6" s="261"/>
      <c r="GU6" s="261"/>
      <c r="GV6" s="261"/>
      <c r="GW6" s="261"/>
      <c r="GX6" s="261"/>
      <c r="GY6" s="261"/>
      <c r="GZ6" s="261"/>
      <c r="HA6" s="261"/>
      <c r="HB6" s="261"/>
      <c r="HC6" s="261"/>
      <c r="HD6" s="261"/>
      <c r="HE6" s="261"/>
      <c r="HF6" s="261"/>
      <c r="HG6" s="261"/>
      <c r="HH6" s="261"/>
      <c r="HI6" s="261"/>
      <c r="HJ6" s="261"/>
      <c r="HK6" s="261"/>
      <c r="HL6" s="261"/>
      <c r="HM6" s="261"/>
      <c r="HN6" s="261"/>
      <c r="HO6" s="261"/>
      <c r="HP6" s="261"/>
      <c r="HQ6" s="261"/>
      <c r="HR6" s="261"/>
      <c r="HS6" s="261"/>
      <c r="HT6" s="261"/>
      <c r="HU6" s="261"/>
      <c r="HV6" s="261"/>
      <c r="HW6" s="261"/>
      <c r="HX6" s="261"/>
      <c r="HY6" s="261"/>
      <c r="HZ6" s="261"/>
      <c r="IA6" s="261"/>
      <c r="IB6" s="261"/>
      <c r="IC6" s="261"/>
      <c r="ID6" s="261"/>
      <c r="IE6" s="261"/>
      <c r="IF6" s="261"/>
      <c r="IG6" s="261"/>
      <c r="IH6" s="261"/>
      <c r="II6" s="261"/>
      <c r="IJ6" s="261"/>
      <c r="IK6" s="261"/>
      <c r="IL6" s="261"/>
      <c r="IM6" s="261"/>
      <c r="IN6" s="261"/>
      <c r="IO6" s="261"/>
      <c r="IP6" s="261"/>
      <c r="IQ6" s="261"/>
      <c r="IR6" s="261"/>
      <c r="IS6" s="261"/>
      <c r="IT6" s="261"/>
    </row>
    <row r="7" spans="1:254" s="8" customFormat="1" ht="22.5" customHeight="1">
      <c r="A7" s="262" t="s">
        <v>40</v>
      </c>
      <c r="B7" s="263" t="s">
        <v>37</v>
      </c>
      <c r="C7" s="221">
        <v>1873.96</v>
      </c>
      <c r="D7" s="278">
        <v>8.9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261"/>
      <c r="IN7" s="261"/>
      <c r="IO7" s="261"/>
      <c r="IP7" s="261"/>
      <c r="IQ7" s="261"/>
      <c r="IR7" s="261"/>
      <c r="IS7" s="261"/>
      <c r="IT7" s="261"/>
    </row>
    <row r="8" spans="1:254" s="8" customFormat="1" ht="22.5" customHeight="1">
      <c r="A8" s="265" t="s">
        <v>320</v>
      </c>
      <c r="B8" s="263" t="s">
        <v>37</v>
      </c>
      <c r="C8" s="215">
        <v>338.64</v>
      </c>
      <c r="D8" s="278">
        <v>-0.2</v>
      </c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  <c r="IC8" s="261"/>
      <c r="ID8" s="261"/>
      <c r="IE8" s="261"/>
      <c r="IF8" s="261"/>
      <c r="IG8" s="261"/>
      <c r="IH8" s="261"/>
      <c r="II8" s="261"/>
      <c r="IJ8" s="261"/>
      <c r="IK8" s="261"/>
      <c r="IL8" s="261"/>
      <c r="IM8" s="261"/>
      <c r="IN8" s="261"/>
      <c r="IO8" s="261"/>
      <c r="IP8" s="261"/>
      <c r="IQ8" s="261"/>
      <c r="IR8" s="261"/>
      <c r="IS8" s="261"/>
      <c r="IT8" s="261"/>
    </row>
    <row r="9" spans="1:254" s="8" customFormat="1" ht="22.5" customHeight="1">
      <c r="A9" s="264" t="s">
        <v>321</v>
      </c>
      <c r="B9" s="263" t="s">
        <v>37</v>
      </c>
      <c r="C9" s="215">
        <v>150.1829</v>
      </c>
      <c r="D9" s="278">
        <v>4.4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  <c r="IC9" s="261"/>
      <c r="ID9" s="261"/>
      <c r="IE9" s="261"/>
      <c r="IF9" s="261"/>
      <c r="IG9" s="261"/>
      <c r="IH9" s="261"/>
      <c r="II9" s="261"/>
      <c r="IJ9" s="261"/>
      <c r="IK9" s="261"/>
      <c r="IL9" s="261"/>
      <c r="IM9" s="261"/>
      <c r="IN9" s="261"/>
      <c r="IO9" s="261"/>
      <c r="IP9" s="261"/>
      <c r="IQ9" s="261"/>
      <c r="IR9" s="261"/>
      <c r="IS9" s="261"/>
      <c r="IT9" s="261"/>
    </row>
    <row r="10" spans="1:254" ht="20.25">
      <c r="A10" s="264" t="s">
        <v>41</v>
      </c>
      <c r="B10" s="277" t="s">
        <v>338</v>
      </c>
      <c r="C10" s="215">
        <v>156.72</v>
      </c>
      <c r="D10" s="278">
        <v>5.2</v>
      </c>
      <c r="E10" s="261"/>
      <c r="F10" s="287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  <c r="IR10" s="261"/>
      <c r="IS10" s="261"/>
      <c r="IT10" s="261"/>
    </row>
    <row r="11" spans="1:254" ht="20.25">
      <c r="A11" s="264" t="s">
        <v>42</v>
      </c>
      <c r="B11" s="277" t="s">
        <v>339</v>
      </c>
      <c r="C11" s="215">
        <v>85.03</v>
      </c>
      <c r="D11" s="278">
        <v>-0.9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1"/>
      <c r="IO11" s="261"/>
      <c r="IP11" s="261"/>
      <c r="IQ11" s="261"/>
      <c r="IR11" s="261"/>
      <c r="IS11" s="261"/>
      <c r="IT11" s="261"/>
    </row>
    <row r="12" spans="1:254" s="8" customFormat="1" ht="22.5" customHeight="1">
      <c r="A12" s="264" t="s">
        <v>43</v>
      </c>
      <c r="B12" s="263" t="s">
        <v>37</v>
      </c>
      <c r="C12" s="215" t="s">
        <v>44</v>
      </c>
      <c r="D12" s="278">
        <v>8.1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1"/>
      <c r="IR12" s="261"/>
      <c r="IS12" s="261"/>
      <c r="IT12" s="261"/>
    </row>
    <row r="13" spans="1:254" s="8" customFormat="1" ht="22.5" customHeight="1">
      <c r="A13" s="265" t="s">
        <v>45</v>
      </c>
      <c r="B13" s="263" t="s">
        <v>37</v>
      </c>
      <c r="C13" s="215" t="s">
        <v>44</v>
      </c>
      <c r="D13" s="216">
        <v>11.3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1"/>
      <c r="IR13" s="261"/>
      <c r="IS13" s="261"/>
      <c r="IT13" s="261"/>
    </row>
    <row r="14" spans="1:254" s="8" customFormat="1" ht="22.5" customHeight="1">
      <c r="A14" s="265" t="s">
        <v>46</v>
      </c>
      <c r="B14" s="263" t="s">
        <v>37</v>
      </c>
      <c r="C14" s="215" t="s">
        <v>44</v>
      </c>
      <c r="D14" s="216">
        <v>28.6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1"/>
      <c r="II14" s="261"/>
      <c r="IJ14" s="261"/>
      <c r="IK14" s="261"/>
      <c r="IL14" s="261"/>
      <c r="IM14" s="261"/>
      <c r="IN14" s="261"/>
      <c r="IO14" s="261"/>
      <c r="IP14" s="261"/>
      <c r="IQ14" s="261"/>
      <c r="IR14" s="261"/>
      <c r="IS14" s="261"/>
      <c r="IT14" s="261"/>
    </row>
    <row r="15" spans="1:254" s="8" customFormat="1" ht="22.5" customHeight="1">
      <c r="A15" s="265" t="s">
        <v>47</v>
      </c>
      <c r="B15" s="263" t="s">
        <v>37</v>
      </c>
      <c r="C15" s="215">
        <v>205.3807</v>
      </c>
      <c r="D15" s="216">
        <v>2.6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  <c r="IR15" s="261"/>
      <c r="IS15" s="261"/>
      <c r="IT15" s="261"/>
    </row>
    <row r="16" spans="1:254" s="8" customFormat="1" ht="22.5" customHeight="1">
      <c r="A16" s="265" t="s">
        <v>318</v>
      </c>
      <c r="B16" s="263" t="s">
        <v>49</v>
      </c>
      <c r="C16" s="215">
        <v>622.025</v>
      </c>
      <c r="D16" s="216">
        <v>5.2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  <c r="IC16" s="261"/>
      <c r="ID16" s="261"/>
      <c r="IE16" s="261"/>
      <c r="IF16" s="261"/>
      <c r="IG16" s="261"/>
      <c r="IH16" s="261"/>
      <c r="II16" s="261"/>
      <c r="IJ16" s="261"/>
      <c r="IK16" s="261"/>
      <c r="IL16" s="261"/>
      <c r="IM16" s="261"/>
      <c r="IN16" s="261"/>
      <c r="IO16" s="261"/>
      <c r="IP16" s="261"/>
      <c r="IQ16" s="261"/>
      <c r="IR16" s="261"/>
      <c r="IS16" s="261"/>
      <c r="IT16" s="261"/>
    </row>
    <row r="17" spans="1:254" s="8" customFormat="1" ht="22.5" customHeight="1">
      <c r="A17" s="265" t="s">
        <v>319</v>
      </c>
      <c r="B17" s="263" t="s">
        <v>37</v>
      </c>
      <c r="C17" s="215">
        <v>366.25</v>
      </c>
      <c r="D17" s="216">
        <v>5.4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  <c r="IO17" s="261"/>
      <c r="IP17" s="261"/>
      <c r="IQ17" s="261"/>
      <c r="IR17" s="261"/>
      <c r="IS17" s="261"/>
      <c r="IT17" s="261"/>
    </row>
    <row r="18" spans="1:254" s="8" customFormat="1" ht="22.5" customHeight="1">
      <c r="A18" s="266" t="s">
        <v>51</v>
      </c>
      <c r="B18" s="263" t="s">
        <v>37</v>
      </c>
      <c r="C18" s="215">
        <v>1456.7693603473226</v>
      </c>
      <c r="D18" s="216">
        <v>10.4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1"/>
      <c r="II18" s="261"/>
      <c r="IJ18" s="261"/>
      <c r="IK18" s="261"/>
      <c r="IL18" s="261"/>
      <c r="IM18" s="261"/>
      <c r="IN18" s="261"/>
      <c r="IO18" s="261"/>
      <c r="IP18" s="261"/>
      <c r="IQ18" s="261"/>
      <c r="IR18" s="261"/>
      <c r="IS18" s="261"/>
      <c r="IT18" s="261"/>
    </row>
    <row r="19" spans="1:254" s="8" customFormat="1" ht="22.5" customHeight="1">
      <c r="A19" s="265" t="s">
        <v>52</v>
      </c>
      <c r="B19" s="263" t="s">
        <v>37</v>
      </c>
      <c r="C19" s="215">
        <v>330.04842510000003</v>
      </c>
      <c r="D19" s="216">
        <v>60.9</v>
      </c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  <c r="IR19" s="261"/>
      <c r="IS19" s="261"/>
      <c r="IT19" s="261"/>
    </row>
    <row r="20" spans="1:254" s="8" customFormat="1" ht="22.5" customHeight="1">
      <c r="A20" s="265" t="s">
        <v>53</v>
      </c>
      <c r="B20" s="263" t="s">
        <v>37</v>
      </c>
      <c r="C20" s="215">
        <v>191.68918993</v>
      </c>
      <c r="D20" s="216">
        <v>89.7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  <c r="IO20" s="261"/>
      <c r="IP20" s="261"/>
      <c r="IQ20" s="261"/>
      <c r="IR20" s="261"/>
      <c r="IS20" s="261"/>
      <c r="IT20" s="261"/>
    </row>
    <row r="21" spans="1:254" s="8" customFormat="1" ht="22.5" customHeight="1">
      <c r="A21" s="265" t="s">
        <v>54</v>
      </c>
      <c r="B21" s="263" t="s">
        <v>37</v>
      </c>
      <c r="C21" s="215">
        <v>138.35923517</v>
      </c>
      <c r="D21" s="216">
        <v>32.9</v>
      </c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  <c r="IC21" s="261"/>
      <c r="ID21" s="261"/>
      <c r="IE21" s="261"/>
      <c r="IF21" s="261"/>
      <c r="IG21" s="261"/>
      <c r="IH21" s="261"/>
      <c r="II21" s="261"/>
      <c r="IJ21" s="261"/>
      <c r="IK21" s="261"/>
      <c r="IL21" s="261"/>
      <c r="IM21" s="261"/>
      <c r="IN21" s="261"/>
      <c r="IO21" s="261"/>
      <c r="IP21" s="261"/>
      <c r="IQ21" s="261"/>
      <c r="IR21" s="261"/>
      <c r="IS21" s="261"/>
      <c r="IT21" s="261"/>
    </row>
    <row r="22" spans="1:254" s="8" customFormat="1" ht="22.5" customHeight="1">
      <c r="A22" s="265" t="s">
        <v>55</v>
      </c>
      <c r="B22" s="263" t="s">
        <v>37</v>
      </c>
      <c r="C22" s="215">
        <v>750.07</v>
      </c>
      <c r="D22" s="216">
        <v>18.9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  <c r="IC22" s="261"/>
      <c r="ID22" s="261"/>
      <c r="IE22" s="261"/>
      <c r="IF22" s="261"/>
      <c r="IG22" s="261"/>
      <c r="IH22" s="261"/>
      <c r="II22" s="261"/>
      <c r="IJ22" s="261"/>
      <c r="IK22" s="261"/>
      <c r="IL22" s="261"/>
      <c r="IM22" s="261"/>
      <c r="IN22" s="261"/>
      <c r="IO22" s="261"/>
      <c r="IP22" s="261"/>
      <c r="IQ22" s="261"/>
      <c r="IR22" s="261"/>
      <c r="IS22" s="261"/>
      <c r="IT22" s="261"/>
    </row>
    <row r="23" spans="1:254" s="8" customFormat="1" ht="22.5" customHeight="1">
      <c r="A23" s="265" t="s">
        <v>56</v>
      </c>
      <c r="B23" s="263" t="s">
        <v>57</v>
      </c>
      <c r="C23" s="215">
        <v>6.39</v>
      </c>
      <c r="D23" s="216">
        <v>14.3</v>
      </c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1"/>
      <c r="FQ23" s="261"/>
      <c r="FR23" s="261"/>
      <c r="FS23" s="261"/>
      <c r="FT23" s="261"/>
      <c r="FU23" s="261"/>
      <c r="FV23" s="261"/>
      <c r="FW23" s="261"/>
      <c r="FX23" s="261"/>
      <c r="FY23" s="261"/>
      <c r="FZ23" s="261"/>
      <c r="GA23" s="261"/>
      <c r="GB23" s="261"/>
      <c r="GC23" s="261"/>
      <c r="GD23" s="261"/>
      <c r="GE23" s="261"/>
      <c r="GF23" s="261"/>
      <c r="GG23" s="261"/>
      <c r="GH23" s="261"/>
      <c r="GI23" s="261"/>
      <c r="GJ23" s="261"/>
      <c r="GK23" s="26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261"/>
      <c r="HF23" s="261"/>
      <c r="HG23" s="261"/>
      <c r="HH23" s="261"/>
      <c r="HI23" s="261"/>
      <c r="HJ23" s="261"/>
      <c r="HK23" s="261"/>
      <c r="HL23" s="261"/>
      <c r="HM23" s="261"/>
      <c r="HN23" s="261"/>
      <c r="HO23" s="261"/>
      <c r="HP23" s="261"/>
      <c r="HQ23" s="261"/>
      <c r="HR23" s="261"/>
      <c r="HS23" s="261"/>
      <c r="HT23" s="261"/>
      <c r="HU23" s="261"/>
      <c r="HV23" s="261"/>
      <c r="HW23" s="261"/>
      <c r="HX23" s="261"/>
      <c r="HY23" s="261"/>
      <c r="HZ23" s="261"/>
      <c r="IA23" s="261"/>
      <c r="IB23" s="261"/>
      <c r="IC23" s="261"/>
      <c r="ID23" s="261"/>
      <c r="IE23" s="261"/>
      <c r="IF23" s="261"/>
      <c r="IG23" s="261"/>
      <c r="IH23" s="261"/>
      <c r="II23" s="261"/>
      <c r="IJ23" s="261"/>
      <c r="IK23" s="261"/>
      <c r="IL23" s="261"/>
      <c r="IM23" s="261"/>
      <c r="IN23" s="261"/>
      <c r="IO23" s="261"/>
      <c r="IP23" s="261"/>
      <c r="IQ23" s="261"/>
      <c r="IR23" s="261"/>
      <c r="IS23" s="261"/>
      <c r="IT23" s="261"/>
    </row>
    <row r="24" spans="1:254" s="8" customFormat="1" ht="22.5" customHeight="1">
      <c r="A24" s="265" t="s">
        <v>58</v>
      </c>
      <c r="B24" s="263" t="s">
        <v>37</v>
      </c>
      <c r="C24" s="215">
        <v>2759.0030010125997</v>
      </c>
      <c r="D24" s="216">
        <v>1.3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  <c r="IC24" s="261"/>
      <c r="ID24" s="261"/>
      <c r="IE24" s="261"/>
      <c r="IF24" s="261"/>
      <c r="IG24" s="261"/>
      <c r="IH24" s="261"/>
      <c r="II24" s="261"/>
      <c r="IJ24" s="261"/>
      <c r="IK24" s="261"/>
      <c r="IL24" s="261"/>
      <c r="IM24" s="261"/>
      <c r="IN24" s="261"/>
      <c r="IO24" s="261"/>
      <c r="IP24" s="261"/>
      <c r="IQ24" s="261"/>
      <c r="IR24" s="261"/>
      <c r="IS24" s="261"/>
      <c r="IT24" s="261"/>
    </row>
    <row r="25" spans="1:254" s="8" customFormat="1" ht="22.5" customHeight="1">
      <c r="A25" s="279" t="s">
        <v>340</v>
      </c>
      <c r="B25" s="263" t="s">
        <v>37</v>
      </c>
      <c r="C25" s="282">
        <f>'财政金融'!B13</f>
        <v>1689.4621799782</v>
      </c>
      <c r="D25" s="281">
        <f>'财政金融'!D13</f>
        <v>11.4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  <c r="IC25" s="261"/>
      <c r="ID25" s="261"/>
      <c r="IE25" s="261"/>
      <c r="IF25" s="261"/>
      <c r="IG25" s="261"/>
      <c r="IH25" s="261"/>
      <c r="II25" s="261"/>
      <c r="IJ25" s="261"/>
      <c r="IK25" s="261"/>
      <c r="IL25" s="261"/>
      <c r="IM25" s="261"/>
      <c r="IN25" s="261"/>
      <c r="IO25" s="261"/>
      <c r="IP25" s="261"/>
      <c r="IQ25" s="261"/>
      <c r="IR25" s="261"/>
      <c r="IS25" s="261"/>
      <c r="IT25" s="261"/>
    </row>
    <row r="26" spans="1:254" s="8" customFormat="1" ht="22.5" customHeight="1">
      <c r="A26" s="265" t="s">
        <v>59</v>
      </c>
      <c r="B26" s="263" t="s">
        <v>37</v>
      </c>
      <c r="C26" s="215">
        <v>1993.7972825661998</v>
      </c>
      <c r="D26" s="216">
        <v>20.7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  <c r="IC26" s="261"/>
      <c r="ID26" s="261"/>
      <c r="IE26" s="261"/>
      <c r="IF26" s="261"/>
      <c r="IG26" s="261"/>
      <c r="IH26" s="261"/>
      <c r="II26" s="261"/>
      <c r="IJ26" s="261"/>
      <c r="IK26" s="261"/>
      <c r="IL26" s="261"/>
      <c r="IM26" s="261"/>
      <c r="IN26" s="261"/>
      <c r="IO26" s="261"/>
      <c r="IP26" s="261"/>
      <c r="IQ26" s="261"/>
      <c r="IR26" s="261"/>
      <c r="IS26" s="261"/>
      <c r="IT26" s="261"/>
    </row>
    <row r="27" spans="1:254" s="8" customFormat="1" ht="22.5" customHeight="1">
      <c r="A27" s="265" t="s">
        <v>60</v>
      </c>
      <c r="B27" s="263" t="s">
        <v>7</v>
      </c>
      <c r="C27" s="215" t="s">
        <v>44</v>
      </c>
      <c r="D27" s="216">
        <v>102.47378543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  <c r="IC27" s="261"/>
      <c r="ID27" s="261"/>
      <c r="IE27" s="261"/>
      <c r="IF27" s="261"/>
      <c r="IG27" s="261"/>
      <c r="IH27" s="261"/>
      <c r="II27" s="261"/>
      <c r="IJ27" s="261"/>
      <c r="IK27" s="261"/>
      <c r="IL27" s="261"/>
      <c r="IM27" s="261"/>
      <c r="IN27" s="261"/>
      <c r="IO27" s="261"/>
      <c r="IP27" s="261"/>
      <c r="IQ27" s="261"/>
      <c r="IR27" s="261"/>
      <c r="IS27" s="261"/>
      <c r="IT27" s="261"/>
    </row>
    <row r="28" spans="1:254" ht="20.25">
      <c r="A28" s="266" t="s">
        <v>61</v>
      </c>
      <c r="B28" s="263" t="s">
        <v>62</v>
      </c>
      <c r="C28" s="267">
        <v>35115.73694773869</v>
      </c>
      <c r="D28" s="281">
        <v>8.299</v>
      </c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  <c r="IC28" s="261"/>
      <c r="ID28" s="261"/>
      <c r="IE28" s="261"/>
      <c r="IF28" s="261"/>
      <c r="IG28" s="261"/>
      <c r="IH28" s="261"/>
      <c r="II28" s="261"/>
      <c r="IJ28" s="261"/>
      <c r="IK28" s="261"/>
      <c r="IL28" s="261"/>
      <c r="IM28" s="261"/>
      <c r="IN28" s="261"/>
      <c r="IO28" s="261"/>
      <c r="IP28" s="261"/>
      <c r="IQ28" s="261"/>
      <c r="IR28" s="261"/>
      <c r="IS28" s="261"/>
      <c r="IT28" s="261"/>
    </row>
    <row r="29" spans="1:254" ht="20.25">
      <c r="A29" s="266" t="s">
        <v>63</v>
      </c>
      <c r="B29" s="263" t="s">
        <v>62</v>
      </c>
      <c r="C29" s="267">
        <v>16878.002171004147</v>
      </c>
      <c r="D29" s="281">
        <v>8.799</v>
      </c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1"/>
      <c r="FT29" s="261"/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1"/>
      <c r="GJ29" s="261"/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261"/>
      <c r="HF29" s="261"/>
      <c r="HG29" s="261"/>
      <c r="HH29" s="261"/>
      <c r="HI29" s="261"/>
      <c r="HJ29" s="261"/>
      <c r="HK29" s="261"/>
      <c r="HL29" s="261"/>
      <c r="HM29" s="261"/>
      <c r="HN29" s="261"/>
      <c r="HO29" s="261"/>
      <c r="HP29" s="261"/>
      <c r="HQ29" s="261"/>
      <c r="HR29" s="261"/>
      <c r="HS29" s="261"/>
      <c r="HT29" s="261"/>
      <c r="HU29" s="261"/>
      <c r="HV29" s="261"/>
      <c r="HW29" s="261"/>
      <c r="HX29" s="261"/>
      <c r="HY29" s="261"/>
      <c r="HZ29" s="261"/>
      <c r="IA29" s="261"/>
      <c r="IB29" s="261"/>
      <c r="IC29" s="261"/>
      <c r="ID29" s="261"/>
      <c r="IE29" s="261"/>
      <c r="IF29" s="261"/>
      <c r="IG29" s="261"/>
      <c r="IH29" s="261"/>
      <c r="II29" s="261"/>
      <c r="IJ29" s="261"/>
      <c r="IK29" s="261"/>
      <c r="IL29" s="261"/>
      <c r="IM29" s="261"/>
      <c r="IN29" s="261"/>
      <c r="IO29" s="261"/>
      <c r="IP29" s="261"/>
      <c r="IQ29" s="261"/>
      <c r="IR29" s="261"/>
      <c r="IS29" s="261"/>
      <c r="IT29" s="261"/>
    </row>
  </sheetData>
  <sheetProtection/>
  <mergeCells count="1">
    <mergeCell ref="A1:D1"/>
  </mergeCells>
  <printOptions horizontalCentered="1"/>
  <pageMargins left="0.7006944444444444" right="0.7006944444444444" top="0.5902777777777778" bottom="0.3541666666666667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4" sqref="D14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48" customWidth="1"/>
  </cols>
  <sheetData>
    <row r="1" spans="1:4" ht="24.75">
      <c r="A1" s="291" t="s">
        <v>64</v>
      </c>
      <c r="B1" s="291"/>
      <c r="C1" s="154"/>
      <c r="D1" s="154"/>
    </row>
    <row r="2" spans="1:4" ht="15.75">
      <c r="A2" s="155"/>
      <c r="B2" s="155"/>
      <c r="D2"/>
    </row>
    <row r="3" spans="1:2" ht="24" customHeight="1">
      <c r="A3" s="6" t="s">
        <v>65</v>
      </c>
      <c r="B3" s="156" t="s">
        <v>66</v>
      </c>
    </row>
    <row r="4" spans="1:2" ht="24" customHeight="1">
      <c r="A4" s="157" t="s">
        <v>67</v>
      </c>
      <c r="B4" s="138">
        <f>'[2]Sheet1'!$G$22</f>
        <v>8.1</v>
      </c>
    </row>
    <row r="5" spans="1:2" ht="24" customHeight="1">
      <c r="A5" s="94" t="s">
        <v>68</v>
      </c>
      <c r="B5" s="149">
        <f>'[2]Sheet1'!G23</f>
        <v>3</v>
      </c>
    </row>
    <row r="6" spans="1:2" ht="24" customHeight="1">
      <c r="A6" s="94" t="s">
        <v>69</v>
      </c>
      <c r="B6" s="149">
        <f>'[2]Sheet1'!G24</f>
        <v>8.6</v>
      </c>
    </row>
    <row r="7" spans="1:2" ht="24" customHeight="1">
      <c r="A7" s="94" t="s">
        <v>70</v>
      </c>
      <c r="B7" s="149">
        <f>'[2]Sheet1'!G25</f>
        <v>5</v>
      </c>
    </row>
    <row r="8" spans="1:2" ht="24" customHeight="1">
      <c r="A8" s="94" t="s">
        <v>71</v>
      </c>
      <c r="B8" s="149">
        <f>'[2]Sheet1'!G26</f>
        <v>-1.7</v>
      </c>
    </row>
    <row r="9" spans="1:2" ht="24" customHeight="1">
      <c r="A9" s="94" t="s">
        <v>72</v>
      </c>
      <c r="B9" s="149">
        <f>'[2]Sheet1'!G27</f>
        <v>5.5</v>
      </c>
    </row>
    <row r="10" spans="1:2" ht="24" customHeight="1">
      <c r="A10" s="94" t="s">
        <v>73</v>
      </c>
      <c r="B10" s="149">
        <f>'[2]Sheet1'!G28</f>
        <v>9.9</v>
      </c>
    </row>
    <row r="11" spans="1:2" ht="24" customHeight="1">
      <c r="A11" s="94" t="s">
        <v>74</v>
      </c>
      <c r="B11" s="149">
        <f>'[2]Sheet1'!G29</f>
        <v>-1.1376500164166572</v>
      </c>
    </row>
    <row r="12" spans="1:2" ht="24" customHeight="1">
      <c r="A12" s="94" t="s">
        <v>75</v>
      </c>
      <c r="B12" s="149">
        <f>'[2]Sheet1'!G30</f>
        <v>9.4</v>
      </c>
    </row>
    <row r="13" spans="1:2" ht="24" customHeight="1">
      <c r="A13" s="94" t="s">
        <v>76</v>
      </c>
      <c r="B13" s="149">
        <f>'[2]Sheet1'!G31</f>
        <v>-0.09163223493509065</v>
      </c>
    </row>
    <row r="14" spans="1:2" ht="24" customHeight="1">
      <c r="A14" s="94" t="s">
        <v>77</v>
      </c>
      <c r="B14" s="149">
        <f>'[2]Sheet1'!G32</f>
        <v>8.9</v>
      </c>
    </row>
    <row r="15" spans="1:2" ht="24" customHeight="1">
      <c r="A15" s="94" t="s">
        <v>78</v>
      </c>
      <c r="B15" s="149">
        <f>'[2]Sheet1'!G33</f>
        <v>12.1</v>
      </c>
    </row>
    <row r="16" spans="1:2" ht="24" customHeight="1">
      <c r="A16" s="118" t="s">
        <v>79</v>
      </c>
      <c r="B16" s="153">
        <f>'[2]Sheet1'!G34</f>
        <v>11.6</v>
      </c>
    </row>
  </sheetData>
  <sheetProtection/>
  <mergeCells count="1">
    <mergeCell ref="A1:B1"/>
  </mergeCells>
  <printOptions horizontalCentered="1"/>
  <pageMargins left="0.7513888888888889" right="0.7513888888888889" top="0.5902777777777778" bottom="0.46805555555555556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44" customWidth="1"/>
    <col min="2" max="2" width="13.50390625" style="0" customWidth="1"/>
  </cols>
  <sheetData>
    <row r="1" spans="1:2" s="140" customFormat="1" ht="24.75">
      <c r="A1" s="292" t="s">
        <v>80</v>
      </c>
      <c r="B1" s="292"/>
    </row>
    <row r="2" spans="1:2" s="140" customFormat="1" ht="19.5">
      <c r="A2" s="145"/>
      <c r="B2" s="146"/>
    </row>
    <row r="3" spans="1:2" s="141" customFormat="1" ht="29.25" customHeight="1">
      <c r="A3" s="147" t="s">
        <v>81</v>
      </c>
      <c r="B3" s="148" t="s">
        <v>82</v>
      </c>
    </row>
    <row r="4" spans="1:2" s="142" customFormat="1" ht="29.25" customHeight="1">
      <c r="A4" s="147" t="s">
        <v>83</v>
      </c>
      <c r="B4" s="149">
        <f>'[2]Sheet1'!G38</f>
        <v>8</v>
      </c>
    </row>
    <row r="5" spans="1:2" s="131" customFormat="1" ht="29.25" customHeight="1">
      <c r="A5" s="150" t="s">
        <v>84</v>
      </c>
      <c r="B5" s="149">
        <f>'[2]Sheet1'!G39</f>
        <v>4</v>
      </c>
    </row>
    <row r="6" spans="1:2" s="131" customFormat="1" ht="29.25" customHeight="1">
      <c r="A6" s="150" t="s">
        <v>85</v>
      </c>
      <c r="B6" s="149">
        <f>'[2]Sheet1'!G40</f>
        <v>-19.4</v>
      </c>
    </row>
    <row r="7" spans="1:2" s="131" customFormat="1" ht="29.25" customHeight="1">
      <c r="A7" s="150" t="s">
        <v>86</v>
      </c>
      <c r="B7" s="149">
        <f>'[2]Sheet1'!G41</f>
        <v>7.5</v>
      </c>
    </row>
    <row r="8" spans="1:2" s="131" customFormat="1" ht="29.25" customHeight="1">
      <c r="A8" s="150" t="s">
        <v>87</v>
      </c>
      <c r="B8" s="149">
        <f>'[2]Sheet1'!G42</f>
        <v>9.9</v>
      </c>
    </row>
    <row r="9" spans="1:2" s="131" customFormat="1" ht="29.25" customHeight="1">
      <c r="A9" s="150" t="s">
        <v>88</v>
      </c>
      <c r="B9" s="149">
        <f>'[2]Sheet1'!G43</f>
        <v>10.9</v>
      </c>
    </row>
    <row r="10" spans="1:2" s="143" customFormat="1" ht="29.25" customHeight="1">
      <c r="A10" s="151" t="s">
        <v>89</v>
      </c>
      <c r="B10" s="149">
        <f>'[2]Sheet1'!G44</f>
        <v>9.6</v>
      </c>
    </row>
    <row r="11" spans="1:2" s="143" customFormat="1" ht="29.25" customHeight="1">
      <c r="A11" s="151" t="s">
        <v>90</v>
      </c>
      <c r="B11" s="149">
        <f>'[2]Sheet1'!G45</f>
        <v>9.7</v>
      </c>
    </row>
    <row r="12" spans="1:2" s="143" customFormat="1" ht="29.25" customHeight="1">
      <c r="A12" s="151" t="s">
        <v>91</v>
      </c>
      <c r="B12" s="149">
        <f>'[2]Sheet1'!G46</f>
        <v>5.5</v>
      </c>
    </row>
    <row r="13" spans="1:2" s="143" customFormat="1" ht="29.25" customHeight="1">
      <c r="A13" s="151" t="s">
        <v>92</v>
      </c>
      <c r="B13" s="149">
        <f>'[2]Sheet1'!G47</f>
        <v>10</v>
      </c>
    </row>
    <row r="14" spans="1:2" s="143" customFormat="1" ht="29.25" customHeight="1">
      <c r="A14" s="152" t="s">
        <v>268</v>
      </c>
      <c r="B14" s="153">
        <f>'[2]Sheet1'!G48</f>
        <v>7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9" sqref="H9"/>
    </sheetView>
  </sheetViews>
  <sheetFormatPr defaultColWidth="8.00390625" defaultRowHeight="14.25"/>
  <cols>
    <col min="1" max="1" width="40.50390625" style="133" customWidth="1"/>
    <col min="2" max="2" width="15.50390625" style="0" customWidth="1"/>
  </cols>
  <sheetData>
    <row r="1" spans="1:2" ht="24.75">
      <c r="A1" s="293" t="s">
        <v>93</v>
      </c>
      <c r="B1" s="293"/>
    </row>
    <row r="2" spans="1:2" ht="19.5">
      <c r="A2" s="134"/>
      <c r="B2" s="135"/>
    </row>
    <row r="3" spans="1:2" s="131" customFormat="1" ht="30.75" customHeight="1">
      <c r="A3" s="6" t="s">
        <v>65</v>
      </c>
      <c r="B3" s="136" t="s">
        <v>66</v>
      </c>
    </row>
    <row r="4" spans="1:3" ht="33.75" customHeight="1">
      <c r="A4" s="137" t="s">
        <v>94</v>
      </c>
      <c r="B4" s="138">
        <f>'[2]Sheet1'!G52</f>
        <v>8.1</v>
      </c>
      <c r="C4" s="2"/>
    </row>
    <row r="5" spans="1:3" ht="33.75" customHeight="1">
      <c r="A5" s="335" t="s">
        <v>95</v>
      </c>
      <c r="B5" s="149">
        <f>'[2]Sheet1'!G53</f>
        <v>8.9</v>
      </c>
      <c r="C5" s="2"/>
    </row>
    <row r="6" spans="1:3" ht="33.75" customHeight="1">
      <c r="A6" s="335" t="s">
        <v>96</v>
      </c>
      <c r="B6" s="149">
        <f>'[2]Sheet1'!G54</f>
        <v>4.6</v>
      </c>
      <c r="C6" s="2"/>
    </row>
    <row r="7" spans="1:3" ht="33.75" customHeight="1">
      <c r="A7" s="335" t="s">
        <v>97</v>
      </c>
      <c r="B7" s="149">
        <f>'[2]Sheet1'!G55</f>
        <v>9.3</v>
      </c>
      <c r="C7" s="2"/>
    </row>
    <row r="8" spans="1:3" ht="33.75" customHeight="1">
      <c r="A8" s="335" t="s">
        <v>98</v>
      </c>
      <c r="B8" s="149">
        <f>'[2]Sheet1'!G56</f>
        <v>9.5</v>
      </c>
      <c r="C8" s="2"/>
    </row>
    <row r="9" spans="1:3" ht="33.75" customHeight="1">
      <c r="A9" s="335" t="s">
        <v>99</v>
      </c>
      <c r="B9" s="149">
        <f>'[2]Sheet1'!G57</f>
        <v>9.9</v>
      </c>
      <c r="C9" s="2"/>
    </row>
    <row r="10" spans="1:3" ht="33.75" customHeight="1">
      <c r="A10" s="335" t="s">
        <v>100</v>
      </c>
      <c r="B10" s="149">
        <f>'[2]Sheet1'!G58</f>
        <v>7.9</v>
      </c>
      <c r="C10" s="2"/>
    </row>
    <row r="11" spans="1:3" ht="33.75" customHeight="1">
      <c r="A11" s="335" t="s">
        <v>101</v>
      </c>
      <c r="B11" s="149">
        <f>'[2]Sheet1'!G59</f>
        <v>9.6</v>
      </c>
      <c r="C11" s="2"/>
    </row>
    <row r="12" spans="1:3" ht="33.75" customHeight="1">
      <c r="A12" s="335" t="s">
        <v>102</v>
      </c>
      <c r="B12" s="149">
        <f>'[2]Sheet1'!G60</f>
        <v>8.3</v>
      </c>
      <c r="C12" s="2"/>
    </row>
    <row r="13" spans="1:3" ht="33.75" customHeight="1">
      <c r="A13" s="335" t="s">
        <v>103</v>
      </c>
      <c r="B13" s="149">
        <f>'[2]Sheet1'!G61</f>
        <v>9.4</v>
      </c>
      <c r="C13" s="2"/>
    </row>
    <row r="14" spans="1:2" ht="33.75" customHeight="1">
      <c r="A14" s="139" t="s">
        <v>104</v>
      </c>
      <c r="B14" s="149">
        <f>'[2]Sheet1'!G62</f>
        <v>4.4</v>
      </c>
    </row>
    <row r="15" spans="1:2" s="132" customFormat="1" ht="10.5">
      <c r="A15" s="294"/>
      <c r="B15" s="294"/>
    </row>
  </sheetData>
  <sheetProtection/>
  <mergeCells count="2">
    <mergeCell ref="A1:B1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13" sqref="J13"/>
    </sheetView>
  </sheetViews>
  <sheetFormatPr defaultColWidth="7.875" defaultRowHeight="14.25"/>
  <cols>
    <col min="1" max="1" width="20.50390625" style="121" customWidth="1"/>
    <col min="2" max="2" width="12.875" style="121" customWidth="1"/>
    <col min="3" max="3" width="11.25390625" style="121" customWidth="1"/>
    <col min="4" max="4" width="15.125" style="121" customWidth="1"/>
    <col min="5" max="5" width="9.75390625" style="121" customWidth="1"/>
    <col min="6" max="6" width="9.75390625" style="121" bestFit="1" customWidth="1"/>
    <col min="7" max="16384" width="7.875" style="121" customWidth="1"/>
  </cols>
  <sheetData>
    <row r="1" spans="1:6" ht="25.5" customHeight="1">
      <c r="A1" s="295" t="s">
        <v>105</v>
      </c>
      <c r="B1" s="295"/>
      <c r="C1" s="295"/>
      <c r="D1" s="295"/>
      <c r="E1" s="295"/>
      <c r="F1" s="295"/>
    </row>
    <row r="2" spans="1:6" ht="15.75">
      <c r="A2" s="122"/>
      <c r="B2" s="122"/>
      <c r="C2" s="122"/>
      <c r="D2" s="296"/>
      <c r="E2" s="296"/>
      <c r="F2" s="122"/>
    </row>
    <row r="3" spans="1:6" s="119" customFormat="1" ht="28.5" customHeight="1">
      <c r="A3" s="302"/>
      <c r="B3" s="297" t="s">
        <v>41</v>
      </c>
      <c r="C3" s="298"/>
      <c r="D3" s="297" t="s">
        <v>106</v>
      </c>
      <c r="E3" s="298"/>
      <c r="F3" s="123"/>
    </row>
    <row r="4" spans="1:6" s="120" customFormat="1" ht="30" customHeight="1">
      <c r="A4" s="302"/>
      <c r="B4" s="124" t="s">
        <v>107</v>
      </c>
      <c r="C4" s="124" t="s">
        <v>108</v>
      </c>
      <c r="D4" s="124" t="s">
        <v>107</v>
      </c>
      <c r="E4" s="124" t="s">
        <v>108</v>
      </c>
      <c r="F4" s="123"/>
    </row>
    <row r="5" spans="1:7" s="120" customFormat="1" ht="27.75" customHeight="1">
      <c r="A5" s="125" t="s">
        <v>109</v>
      </c>
      <c r="B5" s="126">
        <f>'[6]Sheet1'!$B7</f>
        <v>1567245.8112</v>
      </c>
      <c r="C5" s="340">
        <f>'[6]Sheet1'!$D7</f>
        <v>5.18</v>
      </c>
      <c r="D5" s="341">
        <f>'[6]Sheet1'!$E7</f>
        <v>850272.3352</v>
      </c>
      <c r="E5" s="340">
        <f>'[6]Sheet1'!$G7</f>
        <v>-0.86</v>
      </c>
      <c r="F5" s="127"/>
      <c r="G5" s="128"/>
    </row>
    <row r="6" spans="1:8" s="119" customFormat="1" ht="27.75" customHeight="1">
      <c r="A6" s="129" t="s">
        <v>110</v>
      </c>
      <c r="B6" s="337">
        <f>'[6]Sheet1'!$B8</f>
        <v>104593.9363</v>
      </c>
      <c r="C6" s="342">
        <f>'[6]Sheet1'!$D8</f>
        <v>24.00844805903155</v>
      </c>
      <c r="D6" s="343">
        <f>'[6]Sheet1'!$E8</f>
        <v>104593.9363</v>
      </c>
      <c r="E6" s="342">
        <f>'[6]Sheet1'!$G8</f>
        <v>24.00844805903155</v>
      </c>
      <c r="F6" s="127"/>
      <c r="G6" s="128"/>
      <c r="H6" s="120"/>
    </row>
    <row r="7" spans="1:8" s="119" customFormat="1" ht="27.75" customHeight="1">
      <c r="A7" s="129" t="s">
        <v>111</v>
      </c>
      <c r="B7" s="337">
        <f>'[6]Sheet1'!$B9</f>
        <v>696012.9624</v>
      </c>
      <c r="C7" s="342">
        <f>'[6]Sheet1'!$D9</f>
        <v>2.0018623768709594</v>
      </c>
      <c r="D7" s="343">
        <f>'[6]Sheet1'!$E9</f>
        <v>439316.2816</v>
      </c>
      <c r="E7" s="342">
        <f>'[6]Sheet1'!$G9</f>
        <v>-2.787739055352861</v>
      </c>
      <c r="F7" s="127"/>
      <c r="G7" s="128"/>
      <c r="H7" s="120"/>
    </row>
    <row r="8" spans="1:8" s="119" customFormat="1" ht="27.75" customHeight="1">
      <c r="A8" s="129" t="s">
        <v>112</v>
      </c>
      <c r="B8" s="337">
        <f>'[6]Sheet1'!$B10</f>
        <v>43728.176</v>
      </c>
      <c r="C8" s="342">
        <f>'[6]Sheet1'!$D10</f>
        <v>24.412461612758896</v>
      </c>
      <c r="D8" s="343">
        <f>'[6]Sheet1'!$E10</f>
        <v>22967.9808</v>
      </c>
      <c r="E8" s="342">
        <f>'[6]Sheet1'!$G10</f>
        <v>14.095307753026068</v>
      </c>
      <c r="F8" s="127"/>
      <c r="G8" s="128"/>
      <c r="H8" s="120"/>
    </row>
    <row r="9" spans="1:8" s="119" customFormat="1" ht="27.75" customHeight="1">
      <c r="A9" s="129" t="s">
        <v>113</v>
      </c>
      <c r="B9" s="337">
        <f>'[6]Sheet1'!$B11</f>
        <v>33106.354</v>
      </c>
      <c r="C9" s="342">
        <f>'[6]Sheet1'!$D11</f>
        <v>13.964970318666516</v>
      </c>
      <c r="D9" s="343">
        <f>'[6]Sheet1'!$E11</f>
        <v>8106.3886</v>
      </c>
      <c r="E9" s="342">
        <f>'[6]Sheet1'!$G11</f>
        <v>11.842705535473918</v>
      </c>
      <c r="F9" s="127"/>
      <c r="G9" s="128"/>
      <c r="H9" s="120"/>
    </row>
    <row r="10" spans="1:8" s="119" customFormat="1" ht="27.75" customHeight="1">
      <c r="A10" s="129" t="s">
        <v>114</v>
      </c>
      <c r="B10" s="337">
        <f>'[6]Sheet1'!$B12</f>
        <v>106488.913</v>
      </c>
      <c r="C10" s="342">
        <f>'[6]Sheet1'!$D12</f>
        <v>-2.3780018182775473</v>
      </c>
      <c r="D10" s="343">
        <f>'[6]Sheet1'!$E12</f>
        <v>51643.4147</v>
      </c>
      <c r="E10" s="342">
        <f>'[6]Sheet1'!$G12</f>
        <v>-15.722966868355376</v>
      </c>
      <c r="F10" s="127"/>
      <c r="G10" s="128"/>
      <c r="H10" s="120"/>
    </row>
    <row r="11" spans="1:8" s="119" customFormat="1" ht="27.75" customHeight="1">
      <c r="A11" s="129" t="s">
        <v>115</v>
      </c>
      <c r="B11" s="337">
        <f>'[6]Sheet1'!$B13</f>
        <v>80173.058</v>
      </c>
      <c r="C11" s="342">
        <f>'[6]Sheet1'!$D13</f>
        <v>8.964989377032314</v>
      </c>
      <c r="D11" s="343">
        <f>'[6]Sheet1'!$E13</f>
        <v>22100.4979</v>
      </c>
      <c r="E11" s="342">
        <f>'[6]Sheet1'!$G13</f>
        <v>-3.6383902683977962</v>
      </c>
      <c r="F11" s="127"/>
      <c r="G11" s="128"/>
      <c r="H11" s="120"/>
    </row>
    <row r="12" spans="1:8" s="119" customFormat="1" ht="27.75" customHeight="1">
      <c r="A12" s="129" t="s">
        <v>116</v>
      </c>
      <c r="B12" s="337">
        <f>'[6]Sheet1'!$B14</f>
        <v>102264.556</v>
      </c>
      <c r="C12" s="342">
        <f>'[6]Sheet1'!$D14</f>
        <v>-0.1711424399339476</v>
      </c>
      <c r="D12" s="343">
        <f>'[6]Sheet1'!$E14</f>
        <v>25414.8732</v>
      </c>
      <c r="E12" s="342">
        <f>'[6]Sheet1'!$G14</f>
        <v>-27.324539559699527</v>
      </c>
      <c r="F12" s="127"/>
      <c r="G12" s="128"/>
      <c r="H12" s="120"/>
    </row>
    <row r="13" spans="1:8" s="119" customFormat="1" ht="27.75" customHeight="1">
      <c r="A13" s="129" t="s">
        <v>117</v>
      </c>
      <c r="B13" s="337">
        <f>'[6]Sheet1'!$B15</f>
        <v>163853.5556</v>
      </c>
      <c r="C13" s="342">
        <f>'[6]Sheet1'!$D15</f>
        <v>12.456549038110966</v>
      </c>
      <c r="D13" s="343">
        <f>'[6]Sheet1'!$E15</f>
        <v>68520.9499</v>
      </c>
      <c r="E13" s="342">
        <f>'[6]Sheet1'!$G15</f>
        <v>9.775966011704528</v>
      </c>
      <c r="F13" s="127"/>
      <c r="G13" s="128"/>
      <c r="H13" s="120"/>
    </row>
    <row r="14" spans="1:8" s="119" customFormat="1" ht="27.75" customHeight="1">
      <c r="A14" s="129" t="s">
        <v>118</v>
      </c>
      <c r="B14" s="337">
        <f>'[6]Sheet1'!$B16</f>
        <v>113999.0875</v>
      </c>
      <c r="C14" s="342">
        <f>'[6]Sheet1'!$D16</f>
        <v>6.48481408844972</v>
      </c>
      <c r="D14" s="343">
        <f>'[6]Sheet1'!$E16</f>
        <v>41240.8436</v>
      </c>
      <c r="E14" s="342">
        <f>'[6]Sheet1'!$G16</f>
        <v>-0.9899653365852931</v>
      </c>
      <c r="F14" s="127"/>
      <c r="G14" s="128"/>
      <c r="H14" s="120"/>
    </row>
    <row r="15" spans="1:8" s="119" customFormat="1" ht="27.75" customHeight="1">
      <c r="A15" s="129" t="s">
        <v>119</v>
      </c>
      <c r="B15" s="337">
        <f>'[6]Sheet1'!$B17</f>
        <v>106910.0672</v>
      </c>
      <c r="C15" s="342">
        <f>'[6]Sheet1'!$D17</f>
        <v>1.2270792615817407</v>
      </c>
      <c r="D15" s="343">
        <f>'[6]Sheet1'!$E17</f>
        <v>61585.1132</v>
      </c>
      <c r="E15" s="342">
        <f>'[6]Sheet1'!$G17</f>
        <v>-5.52413286132499</v>
      </c>
      <c r="F15" s="127"/>
      <c r="G15" s="128"/>
      <c r="H15" s="120"/>
    </row>
    <row r="16" spans="1:8" s="119" customFormat="1" ht="27.75" customHeight="1">
      <c r="A16" s="130" t="s">
        <v>120</v>
      </c>
      <c r="B16" s="339">
        <f>'[6]Sheet1'!$B18</f>
        <v>16115.1452</v>
      </c>
      <c r="C16" s="338">
        <f>'[6]Sheet1'!$D18</f>
        <v>2.589182490563317</v>
      </c>
      <c r="D16" s="336">
        <f>'[6]Sheet1'!$E18</f>
        <v>4782.0554</v>
      </c>
      <c r="E16" s="338">
        <f>'[6]Sheet1'!$G18</f>
        <v>-13.579904130465872</v>
      </c>
      <c r="F16" s="127"/>
      <c r="G16" s="128"/>
      <c r="H16" s="120"/>
    </row>
    <row r="17" spans="1:6" ht="15.75">
      <c r="A17" s="299" t="s">
        <v>121</v>
      </c>
      <c r="B17" s="300"/>
      <c r="C17" s="300"/>
      <c r="D17" s="301"/>
      <c r="E17" s="301"/>
      <c r="F17" s="301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K15" sqref="K15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303" t="s">
        <v>322</v>
      </c>
      <c r="B1" s="303"/>
      <c r="C1" s="303"/>
      <c r="D1" s="303"/>
    </row>
    <row r="2" ht="15.75">
      <c r="D2" s="1"/>
    </row>
    <row r="3" spans="1:4" ht="32.25" customHeight="1">
      <c r="A3" s="110" t="s">
        <v>65</v>
      </c>
      <c r="B3" s="111" t="s">
        <v>122</v>
      </c>
      <c r="C3" s="112" t="s">
        <v>35</v>
      </c>
      <c r="D3" s="113" t="s">
        <v>108</v>
      </c>
    </row>
    <row r="4" spans="1:4" ht="29.25" customHeight="1">
      <c r="A4" s="114" t="s">
        <v>123</v>
      </c>
      <c r="B4" s="115" t="s">
        <v>124</v>
      </c>
      <c r="C4" s="345">
        <f>'[13]12月'!E4</f>
        <v>7667.297300000001</v>
      </c>
      <c r="D4" s="116">
        <f>'[13]12月'!M4</f>
        <v>-9.157425912975086</v>
      </c>
    </row>
    <row r="5" spans="1:4" ht="29.25" customHeight="1">
      <c r="A5" s="117" t="s">
        <v>125</v>
      </c>
      <c r="B5" s="95" t="s">
        <v>124</v>
      </c>
      <c r="C5" s="346">
        <f>'[13]12月'!E5</f>
        <v>7660.417300000001</v>
      </c>
      <c r="D5" s="46">
        <f>'[13]12月'!M5</f>
        <v>-9.14466424887614</v>
      </c>
    </row>
    <row r="6" spans="1:4" ht="29.25" customHeight="1">
      <c r="A6" s="117" t="s">
        <v>126</v>
      </c>
      <c r="B6" s="95" t="s">
        <v>124</v>
      </c>
      <c r="C6" s="346">
        <f>'[13]12月'!E6</f>
        <v>6.880000000000001</v>
      </c>
      <c r="D6" s="46">
        <f>'[13]12月'!M6</f>
        <v>-21.443251883991763</v>
      </c>
    </row>
    <row r="7" spans="1:4" ht="29.25" customHeight="1">
      <c r="A7" s="97" t="s">
        <v>127</v>
      </c>
      <c r="B7" s="115" t="s">
        <v>128</v>
      </c>
      <c r="C7" s="346">
        <f>'[13]12月'!E7</f>
        <v>415980.9488000001</v>
      </c>
      <c r="D7" s="46">
        <f>'[13]12月'!M7</f>
        <v>-5.766552148800429</v>
      </c>
    </row>
    <row r="8" spans="1:4" ht="29.25" customHeight="1">
      <c r="A8" s="117" t="s">
        <v>129</v>
      </c>
      <c r="B8" s="95" t="s">
        <v>128</v>
      </c>
      <c r="C8" s="346">
        <f>'[13]12月'!E8</f>
        <v>415884.68880000006</v>
      </c>
      <c r="D8" s="46">
        <f>'[13]12月'!M8</f>
        <v>-5.760062969805048</v>
      </c>
    </row>
    <row r="9" spans="1:4" ht="29.25" customHeight="1">
      <c r="A9" s="117" t="s">
        <v>130</v>
      </c>
      <c r="B9" s="95" t="s">
        <v>128</v>
      </c>
      <c r="C9" s="346">
        <f>'[13]12月'!E9</f>
        <v>96.26</v>
      </c>
      <c r="D9" s="46">
        <f>'[13]12月'!M9</f>
        <v>-27.372868567979467</v>
      </c>
    </row>
    <row r="10" spans="1:4" ht="29.25" customHeight="1">
      <c r="A10" s="114" t="s">
        <v>131</v>
      </c>
      <c r="B10" s="115" t="s">
        <v>132</v>
      </c>
      <c r="C10" s="346">
        <f>'[13]12月'!E10</f>
        <v>39843.0436</v>
      </c>
      <c r="D10" s="46">
        <f>'[13]12月'!M10</f>
        <v>14.79392887345064</v>
      </c>
    </row>
    <row r="11" spans="1:4" ht="29.25" customHeight="1">
      <c r="A11" s="117" t="s">
        <v>133</v>
      </c>
      <c r="B11" s="95" t="s">
        <v>132</v>
      </c>
      <c r="C11" s="346">
        <f>'[13]12月'!E11</f>
        <v>30533.900099999995</v>
      </c>
      <c r="D11" s="46">
        <f>'[13]12月'!M11</f>
        <v>18.107839610467963</v>
      </c>
    </row>
    <row r="12" spans="1:4" ht="29.25" customHeight="1">
      <c r="A12" s="117" t="s">
        <v>134</v>
      </c>
      <c r="B12" s="95" t="s">
        <v>132</v>
      </c>
      <c r="C12" s="346">
        <f>'[13]12月'!E12</f>
        <v>9309.143500000002</v>
      </c>
      <c r="D12" s="46">
        <f>'[13]12月'!M12</f>
        <v>5.119651228107557</v>
      </c>
    </row>
    <row r="13" spans="1:4" ht="29.25" customHeight="1">
      <c r="A13" s="97" t="s">
        <v>135</v>
      </c>
      <c r="B13" s="115" t="s">
        <v>136</v>
      </c>
      <c r="C13" s="346">
        <f>'[13]12月'!E13</f>
        <v>5068382.9243</v>
      </c>
      <c r="D13" s="46">
        <f>'[13]12月'!M13</f>
        <v>12.0615445798216</v>
      </c>
    </row>
    <row r="14" spans="1:4" ht="29.25" customHeight="1">
      <c r="A14" s="117" t="s">
        <v>137</v>
      </c>
      <c r="B14" s="95" t="s">
        <v>136</v>
      </c>
      <c r="C14" s="346">
        <f>'[13]12月'!E14</f>
        <v>4309661.5083</v>
      </c>
      <c r="D14" s="46">
        <f>'[13]12月'!M14</f>
        <v>12.28363444598159</v>
      </c>
    </row>
    <row r="15" spans="1:4" ht="29.25" customHeight="1">
      <c r="A15" s="117" t="s">
        <v>138</v>
      </c>
      <c r="B15" s="95" t="s">
        <v>136</v>
      </c>
      <c r="C15" s="346">
        <f>'[13]12月'!E15</f>
        <v>758721.4160000001</v>
      </c>
      <c r="D15" s="46">
        <f>'[13]12月'!M15</f>
        <v>10.816520904128808</v>
      </c>
    </row>
    <row r="16" spans="1:4" ht="29.25" customHeight="1">
      <c r="A16" s="97" t="s">
        <v>139</v>
      </c>
      <c r="B16" s="115" t="s">
        <v>132</v>
      </c>
      <c r="C16" s="346">
        <f>'[13]12月'!E16</f>
        <v>10809.644599999998</v>
      </c>
      <c r="D16" s="46">
        <f>'[13]12月'!M16</f>
        <v>-2.7993957070845568</v>
      </c>
    </row>
    <row r="17" spans="1:4" ht="29.25" customHeight="1">
      <c r="A17" s="118" t="s">
        <v>140</v>
      </c>
      <c r="B17" s="344" t="s">
        <v>141</v>
      </c>
      <c r="C17" s="347">
        <f>'[13]12月'!E17</f>
        <v>506587.5</v>
      </c>
      <c r="D17" s="46">
        <f>'[13]12月'!M17</f>
        <v>0.4026312242843204</v>
      </c>
    </row>
    <row r="18" spans="1:4" ht="15.75">
      <c r="A18" s="304" t="s">
        <v>142</v>
      </c>
      <c r="B18" s="304"/>
      <c r="C18" s="304"/>
      <c r="D18" s="304"/>
    </row>
  </sheetData>
  <sheetProtection/>
  <mergeCells count="2">
    <mergeCell ref="A1:D1"/>
    <mergeCell ref="A18:D18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F38" sqref="F38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303" t="s">
        <v>45</v>
      </c>
      <c r="B1" s="303"/>
      <c r="C1" s="57"/>
      <c r="D1" s="57"/>
    </row>
    <row r="3" spans="1:2" ht="17.25">
      <c r="A3" s="51"/>
      <c r="B3" s="104"/>
    </row>
    <row r="4" spans="1:4" ht="24.75" customHeight="1">
      <c r="A4" s="105" t="s">
        <v>65</v>
      </c>
      <c r="B4" s="91" t="s">
        <v>108</v>
      </c>
      <c r="D4"/>
    </row>
    <row r="5" spans="1:2" s="38" customFormat="1" ht="23.25" customHeight="1">
      <c r="A5" s="106" t="s">
        <v>143</v>
      </c>
      <c r="B5" s="107">
        <f>'[9]Sheet1'!D5</f>
        <v>11.3</v>
      </c>
    </row>
    <row r="6" spans="1:2" s="38" customFormat="1" ht="23.25" customHeight="1">
      <c r="A6" s="108" t="s">
        <v>144</v>
      </c>
      <c r="B6" s="107" t="str">
        <f>'[9]Sheet1'!D6</f>
        <v>  </v>
      </c>
    </row>
    <row r="7" spans="1:2" s="38" customFormat="1" ht="23.25" customHeight="1">
      <c r="A7" s="108" t="s">
        <v>145</v>
      </c>
      <c r="B7" s="107">
        <f>'[9]Sheet1'!D7</f>
        <v>2.2</v>
      </c>
    </row>
    <row r="8" spans="1:2" s="38" customFormat="1" ht="23.25" customHeight="1">
      <c r="A8" s="108" t="s">
        <v>146</v>
      </c>
      <c r="B8" s="107">
        <f>'[9]Sheet1'!D8</f>
        <v>17.2</v>
      </c>
    </row>
    <row r="9" spans="1:2" s="38" customFormat="1" ht="23.25" customHeight="1">
      <c r="A9" s="108" t="s">
        <v>147</v>
      </c>
      <c r="B9" s="107">
        <f>'[9]Sheet1'!D9</f>
        <v>14.2</v>
      </c>
    </row>
    <row r="10" spans="1:2" s="38" customFormat="1" ht="23.25" customHeight="1">
      <c r="A10" s="108" t="s">
        <v>148</v>
      </c>
      <c r="B10" s="107" t="str">
        <f>'[9]Sheet1'!D10</f>
        <v>  </v>
      </c>
    </row>
    <row r="11" spans="1:2" s="38" customFormat="1" ht="23.25" customHeight="1">
      <c r="A11" s="108" t="s">
        <v>149</v>
      </c>
      <c r="B11" s="107">
        <f>'[9]Sheet1'!D11</f>
        <v>-24.6</v>
      </c>
    </row>
    <row r="12" spans="1:2" s="38" customFormat="1" ht="23.25" customHeight="1">
      <c r="A12" s="108" t="s">
        <v>150</v>
      </c>
      <c r="B12" s="107">
        <f>'[9]Sheet1'!D12</f>
        <v>11.8</v>
      </c>
    </row>
    <row r="13" spans="1:2" s="38" customFormat="1" ht="23.25" customHeight="1">
      <c r="A13" s="108" t="s">
        <v>151</v>
      </c>
      <c r="B13" s="107" t="str">
        <f>'[9]Sheet1'!D13</f>
        <v>  </v>
      </c>
    </row>
    <row r="14" spans="1:2" s="38" customFormat="1" ht="23.25" customHeight="1">
      <c r="A14" s="108" t="s">
        <v>152</v>
      </c>
      <c r="B14" s="107">
        <f>'[9]Sheet1'!D14</f>
        <v>19</v>
      </c>
    </row>
    <row r="15" spans="1:2" s="38" customFormat="1" ht="23.25" customHeight="1">
      <c r="A15" s="108" t="s">
        <v>153</v>
      </c>
      <c r="B15" s="107">
        <f>'[9]Sheet1'!D15</f>
        <v>21.8</v>
      </c>
    </row>
    <row r="16" spans="1:2" s="38" customFormat="1" ht="23.25" customHeight="1">
      <c r="A16" s="108" t="s">
        <v>154</v>
      </c>
      <c r="B16" s="107">
        <f>'[9]Sheet1'!D16</f>
        <v>3.5</v>
      </c>
    </row>
    <row r="17" spans="1:2" s="38" customFormat="1" ht="23.25" customHeight="1">
      <c r="A17" s="108" t="s">
        <v>155</v>
      </c>
      <c r="B17" s="107" t="str">
        <f>'[9]Sheet1'!D17</f>
        <v>  </v>
      </c>
    </row>
    <row r="18" spans="1:4" s="38" customFormat="1" ht="22.5" customHeight="1">
      <c r="A18" s="108" t="s">
        <v>156</v>
      </c>
      <c r="B18" s="107">
        <f>'[9]Sheet1'!D18</f>
        <v>9.9</v>
      </c>
      <c r="C18"/>
      <c r="D18" s="2"/>
    </row>
    <row r="19" spans="1:5" ht="22.5" customHeight="1">
      <c r="A19" s="108" t="s">
        <v>157</v>
      </c>
      <c r="B19" s="107">
        <f>'[9]Sheet1'!D19</f>
        <v>28.6</v>
      </c>
      <c r="E19" s="38"/>
    </row>
    <row r="20" spans="1:5" ht="22.5" customHeight="1">
      <c r="A20" s="108" t="s">
        <v>158</v>
      </c>
      <c r="B20" s="107">
        <f>'[9]Sheet1'!D20</f>
        <v>40.1</v>
      </c>
      <c r="E20" s="38"/>
    </row>
    <row r="21" spans="1:5" ht="22.5" customHeight="1">
      <c r="A21" s="108" t="s">
        <v>159</v>
      </c>
      <c r="B21" s="107">
        <f>'[9]Sheet1'!D21</f>
        <v>42.6</v>
      </c>
      <c r="E21" s="38"/>
    </row>
    <row r="22" spans="1:5" ht="22.5" customHeight="1">
      <c r="A22" s="108" t="s">
        <v>160</v>
      </c>
      <c r="B22" s="107">
        <f>'[9]Sheet1'!D22</f>
        <v>67.6</v>
      </c>
      <c r="E22" s="38"/>
    </row>
    <row r="23" spans="1:5" s="103" customFormat="1" ht="22.5" customHeight="1">
      <c r="A23" s="108" t="s">
        <v>161</v>
      </c>
      <c r="B23" s="107">
        <f>'[9]Sheet1'!D25</f>
        <v>18.4</v>
      </c>
      <c r="C23"/>
      <c r="D23" s="2"/>
      <c r="E23" s="38"/>
    </row>
    <row r="24" spans="1:5" s="103" customFormat="1" ht="22.5" customHeight="1">
      <c r="A24" s="108" t="s">
        <v>162</v>
      </c>
      <c r="B24" s="107">
        <f>'[9]Sheet1'!D26</f>
        <v>15.4</v>
      </c>
      <c r="C24"/>
      <c r="D24" s="2"/>
      <c r="E24" s="38"/>
    </row>
    <row r="25" spans="1:5" s="103" customFormat="1" ht="22.5" customHeight="1">
      <c r="A25" s="108" t="s">
        <v>163</v>
      </c>
      <c r="B25" s="107">
        <f>'[9]Sheet1'!D27</f>
        <v>-4.1</v>
      </c>
      <c r="C25"/>
      <c r="D25" s="2"/>
      <c r="E25" s="38"/>
    </row>
    <row r="26" spans="1:5" ht="22.5" customHeight="1">
      <c r="A26" s="108" t="s">
        <v>164</v>
      </c>
      <c r="B26" s="107">
        <f>'[9]Sheet1'!D28</f>
        <v>2.6</v>
      </c>
      <c r="E26" s="38"/>
    </row>
    <row r="27" spans="1:5" ht="17.25">
      <c r="A27" s="108" t="s">
        <v>165</v>
      </c>
      <c r="B27" s="107" t="str">
        <f>'[9]Sheet1'!D29</f>
        <v>  </v>
      </c>
      <c r="E27" s="38"/>
    </row>
    <row r="28" spans="1:5" ht="17.25">
      <c r="A28" s="108" t="s">
        <v>166</v>
      </c>
      <c r="B28" s="107">
        <f>'[9]Sheet1'!D30</f>
        <v>15.3</v>
      </c>
      <c r="E28" s="38"/>
    </row>
    <row r="29" spans="1:5" ht="17.25">
      <c r="A29" s="108" t="s">
        <v>167</v>
      </c>
      <c r="B29" s="107">
        <f>'[9]Sheet1'!D31</f>
        <v>21.7</v>
      </c>
      <c r="E29" s="38"/>
    </row>
    <row r="30" spans="1:5" ht="17.25">
      <c r="A30" s="108" t="s">
        <v>168</v>
      </c>
      <c r="B30" s="107">
        <f>'[9]Sheet1'!D32</f>
        <v>-9.7</v>
      </c>
      <c r="E30" s="38"/>
    </row>
    <row r="31" spans="1:5" ht="17.25">
      <c r="A31" s="109" t="s">
        <v>169</v>
      </c>
      <c r="B31" s="348">
        <f>'[9]Sheet1'!D33</f>
        <v>7</v>
      </c>
      <c r="E31" s="38"/>
    </row>
  </sheetData>
  <sheetProtection/>
  <mergeCells count="1">
    <mergeCell ref="A1:B1"/>
  </mergeCells>
  <printOptions horizontalCentered="1"/>
  <pageMargins left="0.66875" right="0.7513888888888889" top="0.6298611111111111" bottom="0.979861111111111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G17" sqref="G17"/>
    </sheetView>
  </sheetViews>
  <sheetFormatPr defaultColWidth="8.00390625" defaultRowHeight="14.25"/>
  <cols>
    <col min="1" max="1" width="25.50390625" style="0" customWidth="1"/>
    <col min="2" max="2" width="12.75390625" style="86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93" t="s">
        <v>170</v>
      </c>
      <c r="B1" s="293"/>
      <c r="C1" s="293"/>
      <c r="D1" s="293"/>
      <c r="E1" s="87"/>
      <c r="F1" s="87"/>
    </row>
    <row r="2" spans="1:6" ht="17.25">
      <c r="A2" s="181"/>
      <c r="B2" s="40"/>
      <c r="C2" s="181"/>
      <c r="D2" s="88"/>
      <c r="E2" s="89"/>
      <c r="F2" s="89"/>
    </row>
    <row r="3" spans="1:4" ht="36.75" customHeight="1">
      <c r="A3" s="183" t="s">
        <v>171</v>
      </c>
      <c r="B3" s="183" t="s">
        <v>122</v>
      </c>
      <c r="C3" s="90" t="s">
        <v>172</v>
      </c>
      <c r="D3" s="91" t="s">
        <v>108</v>
      </c>
    </row>
    <row r="4" spans="1:4" s="1" customFormat="1" ht="28.5" customHeight="1">
      <c r="A4" s="92" t="s">
        <v>173</v>
      </c>
      <c r="B4" s="93" t="s">
        <v>37</v>
      </c>
      <c r="C4" s="349">
        <f>'[7]Sheet1'!C6/10000</f>
        <v>205.3807</v>
      </c>
      <c r="D4" s="214">
        <f>'[7]Sheet1'!E6</f>
        <v>2.6</v>
      </c>
    </row>
    <row r="5" spans="1:7" ht="28.5" customHeight="1">
      <c r="A5" s="94" t="s">
        <v>174</v>
      </c>
      <c r="B5" s="95" t="s">
        <v>37</v>
      </c>
      <c r="C5" s="350">
        <f>'[7]Sheet1'!C7/10000</f>
        <v>161.5364</v>
      </c>
      <c r="D5" s="214">
        <f>'[7]Sheet1'!E7</f>
        <v>13.5</v>
      </c>
      <c r="F5" s="1"/>
      <c r="G5" s="1"/>
    </row>
    <row r="6" spans="1:7" ht="28.5" customHeight="1">
      <c r="A6" s="94" t="s">
        <v>175</v>
      </c>
      <c r="B6" s="96" t="s">
        <v>37</v>
      </c>
      <c r="C6" s="350">
        <f>'[7]Sheet1'!C8/10000</f>
        <v>15.013</v>
      </c>
      <c r="D6" s="214">
        <f>'[7]Sheet1'!E8</f>
        <v>-56.5</v>
      </c>
      <c r="F6" s="1"/>
      <c r="G6" s="1"/>
    </row>
    <row r="7" spans="1:4" s="1" customFormat="1" ht="28.5" customHeight="1">
      <c r="A7" s="97" t="s">
        <v>48</v>
      </c>
      <c r="B7" s="98" t="s">
        <v>49</v>
      </c>
      <c r="C7" s="350">
        <f>'[7]Sheet1'!C9/10000</f>
        <v>622.025</v>
      </c>
      <c r="D7" s="214">
        <f>'[7]Sheet1'!E9</f>
        <v>5.2</v>
      </c>
    </row>
    <row r="8" spans="1:7" ht="28.5" customHeight="1">
      <c r="A8" s="94" t="s">
        <v>174</v>
      </c>
      <c r="B8" s="96" t="s">
        <v>49</v>
      </c>
      <c r="C8" s="350">
        <f>'[7]Sheet1'!C10/10000</f>
        <v>527.7994</v>
      </c>
      <c r="D8" s="214">
        <f>'[7]Sheet1'!E10</f>
        <v>1.3</v>
      </c>
      <c r="F8" s="1"/>
      <c r="G8" s="1"/>
    </row>
    <row r="9" spans="1:7" ht="28.5" customHeight="1">
      <c r="A9" s="97" t="s">
        <v>50</v>
      </c>
      <c r="B9" s="98" t="s">
        <v>37</v>
      </c>
      <c r="C9" s="350">
        <f>'[7]Sheet1'!C11/10000</f>
        <v>366.2492</v>
      </c>
      <c r="D9" s="214">
        <f>'[7]Sheet1'!E11</f>
        <v>5.4</v>
      </c>
      <c r="F9" s="1"/>
      <c r="G9" s="1"/>
    </row>
    <row r="10" spans="1:4" s="1" customFormat="1" ht="28.5" customHeight="1">
      <c r="A10" s="94" t="s">
        <v>174</v>
      </c>
      <c r="B10" s="96" t="s">
        <v>37</v>
      </c>
      <c r="C10" s="350">
        <f>'[7]Sheet1'!C12/10000</f>
        <v>306.0543</v>
      </c>
      <c r="D10" s="214">
        <f>'[7]Sheet1'!E12</f>
        <v>5.8</v>
      </c>
    </row>
    <row r="11" spans="1:8" ht="28.5" customHeight="1">
      <c r="A11" s="97" t="s">
        <v>176</v>
      </c>
      <c r="B11" s="98" t="s">
        <v>49</v>
      </c>
      <c r="C11" s="350">
        <f>'[7]Sheet1'!C13/10000</f>
        <v>2610.0458</v>
      </c>
      <c r="D11" s="214">
        <f>'[7]Sheet1'!E13</f>
        <v>16</v>
      </c>
      <c r="F11" s="1"/>
      <c r="G11" s="1"/>
      <c r="H11" s="1"/>
    </row>
    <row r="12" spans="1:8" ht="28.5" customHeight="1">
      <c r="A12" s="94" t="s">
        <v>174</v>
      </c>
      <c r="B12" s="96" t="s">
        <v>49</v>
      </c>
      <c r="C12" s="350">
        <f>'[7]Sheet1'!C14/10000</f>
        <v>2040.8954</v>
      </c>
      <c r="D12" s="214">
        <f>'[7]Sheet1'!E14</f>
        <v>16.4</v>
      </c>
      <c r="F12" s="1"/>
      <c r="G12" s="1"/>
      <c r="H12" s="1"/>
    </row>
    <row r="13" spans="1:4" s="1" customFormat="1" ht="28.5" customHeight="1">
      <c r="A13" s="97" t="s">
        <v>177</v>
      </c>
      <c r="B13" s="98" t="s">
        <v>49</v>
      </c>
      <c r="C13" s="350">
        <f>'[7]Sheet1'!C15/10000</f>
        <v>745.2187</v>
      </c>
      <c r="D13" s="214">
        <f>'[7]Sheet1'!E15</f>
        <v>-14</v>
      </c>
    </row>
    <row r="14" spans="1:8" ht="28.5" customHeight="1">
      <c r="A14" s="94" t="s">
        <v>174</v>
      </c>
      <c r="B14" s="96" t="s">
        <v>49</v>
      </c>
      <c r="C14" s="350">
        <f>'[7]Sheet1'!C16/10000</f>
        <v>592.0941</v>
      </c>
      <c r="D14" s="214">
        <f>'[7]Sheet1'!E16</f>
        <v>-14.2</v>
      </c>
      <c r="F14" s="1"/>
      <c r="G14" s="1"/>
      <c r="H14" s="1"/>
    </row>
    <row r="15" spans="1:8" ht="28.5" customHeight="1">
      <c r="A15" s="97" t="s">
        <v>178</v>
      </c>
      <c r="B15" s="98" t="s">
        <v>49</v>
      </c>
      <c r="C15" s="350">
        <f>'[7]Sheet1'!C17/10000</f>
        <v>249.1799</v>
      </c>
      <c r="D15" s="214">
        <f>'[7]Sheet1'!E17</f>
        <v>75.5</v>
      </c>
      <c r="F15" s="1"/>
      <c r="G15" s="1"/>
      <c r="H15" s="1"/>
    </row>
    <row r="16" spans="1:7" ht="28.5" customHeight="1">
      <c r="A16" s="94" t="s">
        <v>174</v>
      </c>
      <c r="B16" s="96" t="s">
        <v>49</v>
      </c>
      <c r="C16" s="350">
        <f>'[7]Sheet1'!C18/10000</f>
        <v>197.4375</v>
      </c>
      <c r="D16" s="214">
        <f>'[7]Sheet1'!E18</f>
        <v>81.7</v>
      </c>
      <c r="F16" s="1"/>
      <c r="G16" s="1"/>
    </row>
    <row r="17" spans="1:7" ht="28.5" customHeight="1">
      <c r="A17" s="99" t="s">
        <v>179</v>
      </c>
      <c r="B17" s="100" t="s">
        <v>49</v>
      </c>
      <c r="C17" s="350">
        <f>'[7]Sheet1'!C19/10000</f>
        <v>101.7732</v>
      </c>
      <c r="D17" s="214">
        <f>'[7]Sheet1'!E19</f>
        <v>-10.9</v>
      </c>
      <c r="F17" s="1"/>
      <c r="G17" s="1"/>
    </row>
    <row r="18" spans="1:7" ht="28.5" customHeight="1">
      <c r="A18" s="101" t="s">
        <v>174</v>
      </c>
      <c r="B18" s="102" t="s">
        <v>49</v>
      </c>
      <c r="C18" s="351">
        <f>'[7]Sheet1'!C20/10000</f>
        <v>54.6797</v>
      </c>
      <c r="D18" s="352">
        <f>'[7]Sheet1'!E20</f>
        <v>-1.4</v>
      </c>
      <c r="F18" s="1"/>
      <c r="G18" s="1"/>
    </row>
    <row r="19" spans="1:4" ht="17.25">
      <c r="A19" s="181"/>
      <c r="B19" s="40"/>
      <c r="C19" s="181"/>
      <c r="D19" s="181"/>
    </row>
    <row r="20" spans="1:4" ht="17.25">
      <c r="A20" s="181"/>
      <c r="B20" s="40"/>
      <c r="C20" s="181"/>
      <c r="D20" s="181"/>
    </row>
    <row r="21" spans="1:4" ht="17.25">
      <c r="A21" s="181"/>
      <c r="B21" s="40"/>
      <c r="C21" s="181"/>
      <c r="D21" s="181"/>
    </row>
    <row r="22" spans="1:4" ht="17.25">
      <c r="A22" s="181"/>
      <c r="B22" s="40"/>
      <c r="C22" s="181"/>
      <c r="D22" s="181"/>
    </row>
    <row r="23" spans="1:4" ht="17.25">
      <c r="A23" s="181"/>
      <c r="B23" s="40"/>
      <c r="C23" s="181"/>
      <c r="D23" s="181"/>
    </row>
    <row r="24" spans="1:4" ht="17.25">
      <c r="A24" s="181"/>
      <c r="B24" s="40"/>
      <c r="C24" s="181"/>
      <c r="D24" s="181"/>
    </row>
    <row r="25" spans="1:4" ht="17.25">
      <c r="A25" s="181"/>
      <c r="B25" s="40"/>
      <c r="C25" s="181"/>
      <c r="D25" s="181"/>
    </row>
    <row r="26" spans="1:4" ht="17.25">
      <c r="A26" s="181"/>
      <c r="B26" s="40"/>
      <c r="C26" s="181"/>
      <c r="D26" s="181"/>
    </row>
    <row r="27" spans="1:4" ht="17.25">
      <c r="A27" s="181"/>
      <c r="B27" s="40"/>
      <c r="C27" s="181"/>
      <c r="D27" s="181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2020-02-19T01:16:05Z</cp:lastPrinted>
  <dcterms:created xsi:type="dcterms:W3CDTF">2003-01-07T10:46:14Z</dcterms:created>
  <dcterms:modified xsi:type="dcterms:W3CDTF">2020-03-25T02:11:19Z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