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2" r:id="rId1"/>
  </sheets>
  <calcPr calcId="144525"/>
</workbook>
</file>

<file path=xl/sharedStrings.xml><?xml version="1.0" encoding="utf-8"?>
<sst xmlns="http://schemas.openxmlformats.org/spreadsheetml/2006/main" count="20" uniqueCount="20">
  <si>
    <t>2020年度君山区贫困户产业发展生产资料扶持汇总表</t>
  </si>
  <si>
    <t>乡镇、办事处、场</t>
  </si>
  <si>
    <t>种养殖户面积（亩）</t>
  </si>
  <si>
    <t>户数</t>
  </si>
  <si>
    <t>户平（亩）</t>
  </si>
  <si>
    <t>一类（户）</t>
  </si>
  <si>
    <t>二类（户）</t>
  </si>
  <si>
    <t>三类（户）</t>
  </si>
  <si>
    <t>金额</t>
  </si>
  <si>
    <t>小计</t>
  </si>
  <si>
    <t>一类    （1500元）</t>
  </si>
  <si>
    <t>二类          （1200元）</t>
  </si>
  <si>
    <t>三类       （900元）</t>
  </si>
  <si>
    <t>钱粮湖镇</t>
  </si>
  <si>
    <t>柳林洲街道办事处</t>
  </si>
  <si>
    <t>广兴洲镇</t>
  </si>
  <si>
    <t>许市镇</t>
  </si>
  <si>
    <t>良心堡镇</t>
  </si>
  <si>
    <t>水产养殖场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</si>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</sst>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4" fillId="0" borderId="0">
      <alignment vertical="center"/>
    </xf>
    <xf numFmtId="0" fontId="6" fillId="4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protection locked="0"/>
    </xf>
    <xf numFmtId="0" fontId="23" fillId="0" borderId="0">
      <protection locked="0"/>
    </xf>
    <xf numFmtId="0" fontId="4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5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9 4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10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常规 22 3" xfId="49"/>
    <cellStyle name="强调文字颜色 6" xfId="50" builtinId="49"/>
    <cellStyle name="常规 2 3" xfId="51"/>
    <cellStyle name="常规 10" xfId="52"/>
    <cellStyle name="40% - 强调文字颜色 6" xfId="53" builtinId="51"/>
    <cellStyle name="常规 10 2" xfId="54"/>
    <cellStyle name="60% - 强调文字颜色 6" xfId="55" builtinId="52"/>
    <cellStyle name="常规 2 4" xfId="56"/>
    <cellStyle name="常规 10 10" xfId="57"/>
    <cellStyle name="常规 10 2 2" xfId="58"/>
    <cellStyle name="常规 10 2 2 2" xfId="59"/>
    <cellStyle name="常规 135" xfId="60"/>
    <cellStyle name="常规 2 11 2" xfId="61"/>
    <cellStyle name="常规 2" xfId="62"/>
    <cellStyle name="常规 28" xfId="63"/>
    <cellStyle name="常规 3" xfId="64"/>
    <cellStyle name="常规 3 2" xfId="65"/>
    <cellStyle name="常规 3 2 5" xfId="66"/>
    <cellStyle name="常规 5 5" xfId="67"/>
    <cellStyle name="常规 98" xfId="68"/>
    <cellStyle name="常规 99" xfId="6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A1" sqref="A1:K1"/>
    </sheetView>
  </sheetViews>
  <sheetFormatPr defaultColWidth="9" defaultRowHeight="13.5"/>
  <cols>
    <col min="1" max="1" width="27.875" style="1" customWidth="1"/>
    <col min="2" max="2" width="10.375" style="2"/>
    <col min="3" max="3" width="9" style="2"/>
    <col min="4" max="4" width="12.875" style="2" customWidth="1"/>
    <col min="5" max="7" width="9" style="2"/>
    <col min="8" max="8" width="11.5" style="2" customWidth="1"/>
    <col min="9" max="10" width="11.5" style="3" customWidth="1"/>
  </cols>
  <sheetData>
    <row r="1" ht="51.9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11" t="s">
        <v>9</v>
      </c>
    </row>
    <row r="3" ht="42" customHeight="1" spans="1:11">
      <c r="A3" s="5"/>
      <c r="B3" s="6"/>
      <c r="C3" s="6"/>
      <c r="D3" s="6"/>
      <c r="E3" s="6"/>
      <c r="F3" s="6"/>
      <c r="G3" s="6"/>
      <c r="H3" s="6" t="s">
        <v>10</v>
      </c>
      <c r="I3" s="6" t="s">
        <v>11</v>
      </c>
      <c r="J3" s="6" t="s">
        <v>12</v>
      </c>
      <c r="K3" s="11"/>
    </row>
    <row r="4" ht="42" customHeight="1" spans="1:11">
      <c r="A4" s="7" t="s">
        <v>13</v>
      </c>
      <c r="B4" s="8">
        <v>4250.46</v>
      </c>
      <c r="C4" s="9">
        <v>323</v>
      </c>
      <c r="D4" s="8">
        <f t="shared" ref="D4:D9" si="0">B4/C4</f>
        <v>13.1593188854489</v>
      </c>
      <c r="E4" s="7">
        <v>165</v>
      </c>
      <c r="F4" s="7">
        <v>85</v>
      </c>
      <c r="G4" s="7">
        <v>73</v>
      </c>
      <c r="H4" s="9">
        <f t="shared" ref="H4:H9" si="1">E4*1500</f>
        <v>247500</v>
      </c>
      <c r="I4" s="12">
        <f>F4*1200</f>
        <v>102000</v>
      </c>
      <c r="J4" s="12">
        <f>G4*900</f>
        <v>65700</v>
      </c>
      <c r="K4" s="13">
        <f t="shared" ref="K4:K10" si="2">H4+I4+J4</f>
        <v>415200</v>
      </c>
    </row>
    <row r="5" ht="42" customHeight="1" spans="1:11">
      <c r="A5" s="7" t="s">
        <v>14</v>
      </c>
      <c r="B5" s="8">
        <v>1243.91</v>
      </c>
      <c r="C5" s="9">
        <v>175</v>
      </c>
      <c r="D5" s="8">
        <f t="shared" si="0"/>
        <v>7.10805714285714</v>
      </c>
      <c r="E5" s="10">
        <v>91</v>
      </c>
      <c r="F5" s="10">
        <v>52</v>
      </c>
      <c r="G5" s="10">
        <v>32</v>
      </c>
      <c r="H5" s="9">
        <f t="shared" si="1"/>
        <v>136500</v>
      </c>
      <c r="I5" s="12">
        <f t="shared" ref="I5:I9" si="3">F5*1200</f>
        <v>62400</v>
      </c>
      <c r="J5" s="12">
        <f t="shared" ref="J5:J9" si="4">G5*900</f>
        <v>28800</v>
      </c>
      <c r="K5" s="13">
        <f t="shared" si="2"/>
        <v>227700</v>
      </c>
    </row>
    <row r="6" ht="42" customHeight="1" spans="1:11">
      <c r="A6" s="7" t="s">
        <v>15</v>
      </c>
      <c r="B6" s="8">
        <v>2528.98</v>
      </c>
      <c r="C6" s="9">
        <v>333</v>
      </c>
      <c r="D6" s="8">
        <f t="shared" si="0"/>
        <v>7.59453453453453</v>
      </c>
      <c r="E6" s="7">
        <v>169</v>
      </c>
      <c r="F6" s="7">
        <v>115</v>
      </c>
      <c r="G6" s="7">
        <v>49</v>
      </c>
      <c r="H6" s="9">
        <f t="shared" si="1"/>
        <v>253500</v>
      </c>
      <c r="I6" s="12">
        <f t="shared" si="3"/>
        <v>138000</v>
      </c>
      <c r="J6" s="12">
        <f t="shared" si="4"/>
        <v>44100</v>
      </c>
      <c r="K6" s="13">
        <f t="shared" si="2"/>
        <v>435600</v>
      </c>
    </row>
    <row r="7" ht="42" customHeight="1" spans="1:11">
      <c r="A7" s="7" t="s">
        <v>16</v>
      </c>
      <c r="B7" s="8">
        <v>2093.82</v>
      </c>
      <c r="C7" s="9">
        <v>340</v>
      </c>
      <c r="D7" s="8">
        <f t="shared" si="0"/>
        <v>6.15829411764706</v>
      </c>
      <c r="E7" s="9">
        <v>37</v>
      </c>
      <c r="F7" s="9">
        <v>106</v>
      </c>
      <c r="G7" s="9">
        <v>197</v>
      </c>
      <c r="H7" s="9">
        <f t="shared" si="1"/>
        <v>55500</v>
      </c>
      <c r="I7" s="12">
        <f t="shared" si="3"/>
        <v>127200</v>
      </c>
      <c r="J7" s="12">
        <f t="shared" si="4"/>
        <v>177300</v>
      </c>
      <c r="K7" s="13">
        <f t="shared" si="2"/>
        <v>360000</v>
      </c>
    </row>
    <row r="8" ht="42" customHeight="1" spans="1:11">
      <c r="A8" s="7" t="s">
        <v>17</v>
      </c>
      <c r="B8" s="8">
        <v>2500.69</v>
      </c>
      <c r="C8" s="9">
        <v>188</v>
      </c>
      <c r="D8" s="8">
        <f t="shared" si="0"/>
        <v>13.3015425531915</v>
      </c>
      <c r="E8" s="9">
        <v>116</v>
      </c>
      <c r="F8" s="9">
        <v>42</v>
      </c>
      <c r="G8" s="9">
        <v>30</v>
      </c>
      <c r="H8" s="9">
        <f t="shared" si="1"/>
        <v>174000</v>
      </c>
      <c r="I8" s="12">
        <f t="shared" si="3"/>
        <v>50400</v>
      </c>
      <c r="J8" s="12">
        <f t="shared" si="4"/>
        <v>27000</v>
      </c>
      <c r="K8" s="13">
        <f t="shared" si="2"/>
        <v>251400</v>
      </c>
    </row>
    <row r="9" ht="42" customHeight="1" spans="1:11">
      <c r="A9" s="7" t="s">
        <v>18</v>
      </c>
      <c r="B9" s="8">
        <v>220.88</v>
      </c>
      <c r="C9" s="9">
        <v>15</v>
      </c>
      <c r="D9" s="8">
        <f t="shared" si="0"/>
        <v>14.7253333333333</v>
      </c>
      <c r="E9" s="7">
        <v>5</v>
      </c>
      <c r="F9" s="7">
        <v>3</v>
      </c>
      <c r="G9" s="7">
        <v>7</v>
      </c>
      <c r="H9" s="9">
        <f t="shared" si="1"/>
        <v>7500</v>
      </c>
      <c r="I9" s="12">
        <f t="shared" si="3"/>
        <v>3600</v>
      </c>
      <c r="J9" s="12">
        <f t="shared" si="4"/>
        <v>6300</v>
      </c>
      <c r="K9" s="13">
        <f t="shared" si="2"/>
        <v>17400</v>
      </c>
    </row>
    <row r="10" ht="42" customHeight="1" spans="1:11">
      <c r="A10" s="7" t="s">
        <v>19</v>
      </c>
      <c r="B10" s="8">
        <f>SUM(B4:B9)</f>
        <v>12838.74</v>
      </c>
      <c r="C10" s="9">
        <f>SUM(C4:C9)</f>
        <v>1374</v>
      </c>
      <c r="D10" s="8"/>
      <c r="E10" s="9">
        <f t="shared" ref="E10:J10" si="5">SUM(E4:E9)</f>
        <v>583</v>
      </c>
      <c r="F10" s="9">
        <f t="shared" si="5"/>
        <v>403</v>
      </c>
      <c r="G10" s="9">
        <f t="shared" si="5"/>
        <v>388</v>
      </c>
      <c r="H10" s="9">
        <f t="shared" si="5"/>
        <v>874500</v>
      </c>
      <c r="I10" s="12">
        <f t="shared" si="5"/>
        <v>483600</v>
      </c>
      <c r="J10" s="12">
        <f t="shared" si="5"/>
        <v>349200</v>
      </c>
      <c r="K10" s="13">
        <f t="shared" si="2"/>
        <v>1707300</v>
      </c>
    </row>
  </sheetData>
  <mergeCells count="10"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K2:K3"/>
  </mergeCells>
  <pageMargins left="0.75" right="0.75" top="1" bottom="1" header="0.5" footer="0.5"/>
  <pageSetup paperSize="9" orientation="landscape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口天wu</cp:lastModifiedBy>
  <dcterms:created xsi:type="dcterms:W3CDTF">2020-03-13T08:58:00Z</dcterms:created>
  <cp:lastPrinted>2020-04-30T02:27:00Z</cp:lastPrinted>
  <dcterms:modified xsi:type="dcterms:W3CDTF">2020-06-05T03:12:04Z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