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3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'主要经济指标'!$A$1:$W$64</definedName>
  </definedNames>
  <calcPr fullCalcOnLoad="1"/>
</workbook>
</file>

<file path=xl/sharedStrings.xml><?xml version="1.0" encoding="utf-8"?>
<sst xmlns="http://schemas.openxmlformats.org/spreadsheetml/2006/main" count="440" uniqueCount="296">
  <si>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</si>
  <si>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</si>
  <si>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</si>
  <si>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</si>
  <si>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</si>
  <si>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</si>
  <si>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</si>
  <si>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</si>
  <si>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</si>
  <si>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</si>
  <si>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</si>
  <si>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</si>
  <si>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r>
      <rPr>
        <sz val="12"/>
        <rFont val="宋体"/>
        <family val="0"/>
      </rPr>
      <t>城乡居民收入</t>
    </r>
  </si>
  <si>
    <t>城镇调查失业率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</si>
  <si>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</si>
  <si>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</si>
  <si>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</si>
  <si>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</si>
  <si>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</si>
  <si>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</si>
  <si>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</si>
  <si>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</si>
  <si>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</si>
  <si>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</si>
  <si>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</si>
  <si>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</si>
  <si>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</si>
  <si>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</si>
  <si>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</si>
  <si>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</si>
  <si>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</si>
  <si>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</si>
  <si>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</si>
  <si>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</si>
  <si>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</si>
  <si>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</si>
  <si>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</si>
  <si>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</si>
  <si>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</si>
  <si>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</si>
  <si>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</si>
  <si>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</si>
  <si>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</si>
  <si>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</si>
  <si>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</si>
  <si>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</si>
  <si>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</si>
  <si>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</si>
  <si>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</si>
  <si>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</si>
  <si>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</si>
  <si>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</si>
  <si>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</si>
  <si>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</si>
  <si>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</si>
  <si>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</si>
  <si>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</si>
  <si>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</si>
  <si>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</si>
  <si>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</si>
  <si>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</si>
  <si>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</si>
  <si>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</si>
  <si>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</si>
  <si>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</si>
  <si>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</si>
  <si>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</si>
  <si>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</si>
  <si>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</si>
  <si>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</si>
  <si>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</si>
  <si>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</si>
  <si>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</si>
  <si>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</si>
  <si>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</si>
  <si>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</si>
  <si>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</si>
  <si>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</si>
  <si>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</si>
  <si>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</si>
  <si>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</si>
  <si>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</si>
  <si>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</si>
  <si>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</si>
  <si>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</si>
  <si>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</si>
  <si>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</si>
  <si>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</si>
  <si>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</si>
  <si>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</si>
  <si>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</si>
  <si>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</si>
  <si>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</si>
  <si>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</si>
  <si>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</si>
  <si>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</si>
  <si>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</si>
  <si>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</si>
  <si>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</si>
  <si>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</si>
  <si>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</si>
  <si>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</si>
  <si>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</si>
  <si>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</si>
  <si>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</si>
  <si>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</si>
  <si>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</si>
  <si>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</si>
  <si>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</si>
  <si>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</si>
  <si>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</si>
  <si>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</si>
  <si>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</si>
  <si>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</si>
  <si>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</si>
  <si>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</si>
  <si>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</si>
  <si>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</si>
  <si>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</si>
  <si>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</si>
  <si>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</si>
  <si>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</si>
  <si>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</si>
  <si>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</si>
  <si>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</si>
  <si>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</si>
  <si>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</si>
  <si>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</si>
  <si>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</si>
  <si>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</si>
  <si>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</si>
  <si>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</si>
  <si>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</si>
  <si>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</si>
  <si>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</si>
  <si>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</si>
  <si>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</si>
  <si>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</si>
  <si>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</si>
  <si>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</si>
  <si>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</si>
  <si>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</si>
  <si>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</si>
  <si>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</si>
  <si>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</si>
  <si>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</si>
  <si>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</si>
  <si>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</si>
  <si>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</si>
  <si>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</si>
  <si>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</si>
  <si>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</si>
  <si>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</si>
  <si>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</si>
  <si>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</si>
  <si>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</si>
  <si>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</si>
  <si>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</si>
  <si>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</si>
  <si>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</si>
  <si>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</si>
  <si>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</si>
  <si>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</si>
  <si>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</si>
  <si>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</si>
  <si>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</si>
  <si>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</si>
  <si>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</si>
  <si>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</si>
  <si>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</si>
  <si>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</si>
  <si>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</si>
  <si>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</si>
  <si>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</si>
  <si>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</si>
  <si>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</si>
  <si>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</si>
  <si>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</si>
  <si>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</si>
  <si>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</si>
  <si>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</si>
  <si>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</si>
  <si>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</si>
  <si>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</si>
  <si>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</si>
  <si>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</si>
  <si>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</si>
  <si>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</si>
  <si>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</si>
  <si>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</si>
  <si>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</si>
  <si>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</si>
  <si>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</si>
  <si>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</si>
  <si>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</si>
  <si>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</si>
  <si>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</si>
  <si>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</si>
  <si>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</si>
  <si>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</si>
  <si>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</si>
  <si>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</si>
  <si>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</si>
  <si>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</si>
  <si>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</si>
  <si>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</si>
  <si>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</si>
  <si>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</si>
  <si>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</si>
  <si>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</si>
  <si>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</si>
  <si>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</si>
  <si>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</si>
  <si>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</si>
  <si>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</si>
  <si>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</si>
  <si>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</si>
  <si>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</si>
  <si>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</si>
  <si>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</si>
  <si>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</si>
  <si>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</si>
  <si>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</si>
  <si>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</si>
  <si>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</si>
  <si>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</si>
  <si>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</si>
  <si>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</si>
  <si>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</si>
  <si>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</si>
  <si>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</si>
  <si>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</si>
  <si>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</si>
  <si>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</si>
  <si>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</si>
  <si>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</si>
  <si>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</si>
  <si>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</si>
  <si>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</si>
  <si>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</si>
  <si>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</si>
  <si>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</si>
  <si>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</si>
  <si>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</si>
  <si>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</si>
  <si>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</si>
  <si>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</si>
  <si>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</si>
  <si>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</si>
  <si>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</si>
  <si>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</si>
  <si>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</si>
  <si>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</si>
  <si>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</si>
  <si>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</si>
  <si>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</si>
  <si>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</si>
  <si>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</si>
  <si>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</si>
  <si>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</si>
  <si>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t>5.5%</t>
    </r>
    <r>
      <rPr>
        <sz val="12"/>
        <rFont val="宋体"/>
        <family val="0"/>
      </rPr>
      <t>左右</t>
    </r>
  </si>
  <si>
    <t>城陵矶新港区</t>
  </si>
  <si>
    <t>亿元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</si>
  <si>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</si>
  <si>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r>
      <t>6%</t>
    </r>
    <r>
      <rPr>
        <sz val="12"/>
        <rFont val="宋体"/>
        <family val="0"/>
      </rPr>
      <t>以上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</si>
  <si>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</si>
  <si>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</si>
  <si>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r>
      <t>7%</t>
    </r>
    <r>
      <rPr>
        <sz val="11"/>
        <rFont val="宋体"/>
        <family val="0"/>
      </rPr>
      <t>以上</t>
    </r>
  </si>
  <si>
    <r>
      <t>4%</t>
    </r>
    <r>
      <rPr>
        <sz val="11"/>
        <rFont val="宋体"/>
        <family val="0"/>
      </rPr>
      <t>以上</t>
    </r>
  </si>
  <si>
    <t>城镇新增就业</t>
  </si>
  <si>
    <t>万人</t>
  </si>
  <si>
    <t>1100以上</t>
  </si>
  <si>
    <t>稳步增长</t>
  </si>
  <si>
    <t>量稳质升</t>
  </si>
  <si>
    <r>
      <t>8%</t>
    </r>
    <r>
      <rPr>
        <sz val="11"/>
        <rFont val="宋体"/>
        <family val="0"/>
      </rPr>
      <t>左右</t>
    </r>
  </si>
  <si>
    <t>与经济增长同步</t>
  </si>
  <si>
    <r>
      <t>3%</t>
    </r>
    <r>
      <rPr>
        <sz val="11"/>
        <rFont val="宋体"/>
        <family val="0"/>
      </rPr>
      <t>以内</t>
    </r>
  </si>
  <si>
    <t>实现省定目标任务</t>
  </si>
  <si>
    <t>-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</si>
  <si>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</si>
  <si>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</si>
  <si>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</si>
  <si>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</si>
  <si>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</si>
  <si>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</si>
  <si>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</si>
  <si>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</si>
  <si>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</si>
  <si>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t>万美元</t>
  </si>
  <si>
    <t>——</t>
  </si>
  <si>
    <t>规模以上服务业主营业务收入（1-3月）</t>
  </si>
  <si>
    <t>1-4月岳阳市主要经济指标完成情况表</t>
  </si>
  <si>
    <t xml:space="preserve">实际利用内资 </t>
  </si>
  <si>
    <r>
      <t>202</t>
    </r>
    <r>
      <rPr>
        <b/>
        <sz val="24"/>
        <color indexed="8"/>
        <rFont val="宋体"/>
        <family val="0"/>
      </rPr>
      <t>1</t>
    </r>
    <r>
      <rPr>
        <b/>
        <sz val="24"/>
        <color indexed="8"/>
        <rFont val="宋体"/>
        <family val="0"/>
      </rPr>
      <t>年1—</t>
    </r>
    <r>
      <rPr>
        <b/>
        <sz val="24"/>
        <color indexed="8"/>
        <rFont val="宋体"/>
        <family val="0"/>
      </rPr>
      <t>4月岳阳市各县（市）区主要经济指标</t>
    </r>
  </si>
  <si>
    <r>
      <t>注：云溪区区本级规模以上工业增加值同比增长7.3</t>
    </r>
    <r>
      <rPr>
        <sz val="12"/>
        <rFont val="宋体"/>
        <family val="0"/>
      </rPr>
      <t>%。</t>
    </r>
  </si>
  <si>
    <r>
      <t>1-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</si>
</sst>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6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6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4" fillId="32" borderId="9" applyNumberFormat="0" applyFont="0" applyAlignment="0" applyProtection="0"/>
  </cellStyleXfs>
  <cellXfs count="323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9" fillId="0" borderId="0" xfId="0" applyNumberFormat="1" applyFont="1" applyAlignment="1">
      <alignment/>
    </xf>
    <xf numFmtId="178" fontId="79" fillId="0" borderId="0" xfId="0" applyNumberFormat="1" applyFont="1" applyAlignment="1">
      <alignment/>
    </xf>
    <xf numFmtId="178" fontId="79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0" fillId="0" borderId="10" xfId="0" applyNumberFormat="1" applyFont="1" applyFill="1" applyBorder="1" applyAlignment="1">
      <alignment horizontal="center" vertical="center" wrapText="1"/>
    </xf>
    <xf numFmtId="178" fontId="80" fillId="0" borderId="11" xfId="0" applyNumberFormat="1" applyFont="1" applyFill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0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80" fillId="33" borderId="13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80" fontId="80" fillId="0" borderId="10" xfId="0" applyNumberFormat="1" applyFont="1" applyBorder="1" applyAlignment="1">
      <alignment horizontal="center" vertical="center" wrapText="1"/>
    </xf>
    <xf numFmtId="180" fontId="80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0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1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0" fillId="33" borderId="21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1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1" fillId="0" borderId="15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0" fillId="33" borderId="10" xfId="0" applyNumberFormat="1" applyFont="1" applyFill="1" applyBorder="1" applyAlignment="1">
      <alignment horizontal="center" vertical="center"/>
    </xf>
    <xf numFmtId="183" fontId="80" fillId="33" borderId="13" xfId="0" applyNumberFormat="1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0" fillId="33" borderId="15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179" fontId="8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0" borderId="10" xfId="49" applyFont="1" applyFill="1" applyBorder="1" applyAlignment="1" applyProtection="1">
      <alignment horizontal="center" vertical="center"/>
      <protection locked="0"/>
    </xf>
    <xf numFmtId="0" fontId="80" fillId="0" borderId="12" xfId="49" applyFont="1" applyFill="1" applyBorder="1" applyAlignment="1" applyProtection="1">
      <alignment horizontal="center" vertical="center"/>
      <protection locked="0"/>
    </xf>
    <xf numFmtId="0" fontId="81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1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3" fillId="0" borderId="0" xfId="49" applyFont="1" applyFill="1" applyBorder="1" applyProtection="1">
      <alignment/>
      <protection locked="0"/>
    </xf>
    <xf numFmtId="0" fontId="80" fillId="0" borderId="13" xfId="49" applyFont="1" applyBorder="1" applyAlignment="1" applyProtection="1">
      <alignment horizontal="center" vertical="center"/>
      <protection locked="0"/>
    </xf>
    <xf numFmtId="180" fontId="80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vertical="center" wrapText="1"/>
      <protection locked="0"/>
    </xf>
    <xf numFmtId="180" fontId="81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center" vertical="center" wrapText="1"/>
      <protection locked="0"/>
    </xf>
    <xf numFmtId="180" fontId="81" fillId="0" borderId="21" xfId="49" applyNumberFormat="1" applyFont="1" applyBorder="1" applyAlignment="1" applyProtection="1">
      <alignment horizontal="center" vertical="center" wrapText="1"/>
      <protection locked="0"/>
    </xf>
    <xf numFmtId="180" fontId="81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left" vertical="center"/>
    </xf>
    <xf numFmtId="178" fontId="11" fillId="0" borderId="23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1" fillId="0" borderId="15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3" fillId="34" borderId="0" xfId="0" applyFont="1" applyFill="1" applyBorder="1" applyAlignment="1">
      <alignment horizontal="right" vertical="center"/>
    </xf>
    <xf numFmtId="0" fontId="80" fillId="33" borderId="14" xfId="0" applyFont="1" applyFill="1" applyBorder="1" applyAlignment="1">
      <alignment horizontal="center" vertical="center"/>
    </xf>
    <xf numFmtId="49" fontId="80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1" fillId="33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182" fontId="11" fillId="33" borderId="2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80" fontId="80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80" fillId="34" borderId="31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187" fontId="21" fillId="0" borderId="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21" fillId="0" borderId="13" xfId="52" applyFont="1" applyBorder="1" applyAlignment="1">
      <alignment vertical="center" wrapText="1"/>
      <protection/>
    </xf>
    <xf numFmtId="180" fontId="80" fillId="0" borderId="15" xfId="49" applyNumberFormat="1" applyFont="1" applyBorder="1" applyAlignment="1" applyProtection="1">
      <alignment horizontal="left" vertical="center" wrapText="1"/>
      <protection locked="0"/>
    </xf>
    <xf numFmtId="0" fontId="82" fillId="0" borderId="0" xfId="0" applyFont="1" applyAlignment="1">
      <alignment/>
    </xf>
    <xf numFmtId="181" fontId="7" fillId="0" borderId="16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180" fontId="7" fillId="0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181" fontId="2" fillId="34" borderId="10" xfId="57" applyNumberFormat="1" applyFont="1" applyFill="1" applyBorder="1" applyAlignment="1">
      <alignment horizontal="center" vertical="center" shrinkToFit="1"/>
      <protection/>
    </xf>
    <xf numFmtId="178" fontId="32" fillId="34" borderId="12" xfId="52" applyNumberFormat="1" applyFont="1" applyFill="1" applyBorder="1" applyAlignment="1">
      <alignment horizontal="center" vertical="center"/>
      <protection/>
    </xf>
    <xf numFmtId="181" fontId="2" fillId="34" borderId="13" xfId="57" applyNumberFormat="1" applyFont="1" applyFill="1" applyBorder="1" applyAlignment="1">
      <alignment horizontal="center" vertical="center" shrinkToFit="1"/>
      <protection/>
    </xf>
    <xf numFmtId="2" fontId="32" fillId="34" borderId="10" xfId="52" applyNumberFormat="1" applyFont="1" applyFill="1" applyBorder="1" applyAlignment="1">
      <alignment horizontal="center" vertical="center"/>
      <protection/>
    </xf>
    <xf numFmtId="183" fontId="2" fillId="0" borderId="10" xfId="57" applyNumberFormat="1" applyFont="1" applyFill="1" applyBorder="1" applyAlignment="1">
      <alignment horizontal="center" vertical="center" shrinkToFit="1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1" fillId="0" borderId="0" xfId="49" applyFont="1" applyBorder="1" applyAlignment="1" applyProtection="1">
      <alignment/>
      <protection locked="0"/>
    </xf>
    <xf numFmtId="0" fontId="17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33" borderId="23" xfId="0" applyFont="1" applyFill="1" applyBorder="1" applyAlignment="1">
      <alignment horizontal="right" vertical="center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31" xfId="0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85" fillId="0" borderId="23" xfId="0" applyFont="1" applyBorder="1" applyAlignment="1">
      <alignment horizontal="center" vertical="center"/>
    </xf>
    <xf numFmtId="178" fontId="6" fillId="34" borderId="14" xfId="0" applyNumberFormat="1" applyFont="1" applyFill="1" applyBorder="1" applyAlignment="1">
      <alignment horizontal="center" vertical="center" wrapText="1"/>
    </xf>
    <xf numFmtId="178" fontId="6" fillId="34" borderId="1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49" fontId="81" fillId="33" borderId="15" xfId="0" applyNumberFormat="1" applyFont="1" applyFill="1" applyBorder="1" applyAlignment="1">
      <alignment horizontal="left" vertical="center"/>
    </xf>
    <xf numFmtId="182" fontId="0" fillId="0" borderId="2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13" fillId="34" borderId="0" xfId="49" applyFont="1" applyFill="1" applyBorder="1" applyAlignment="1" applyProtection="1">
      <alignment horizontal="center" vertical="center"/>
      <protection locked="0"/>
    </xf>
    <xf numFmtId="0" fontId="16" fillId="34" borderId="0" xfId="49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178" fontId="80" fillId="34" borderId="10" xfId="0" applyNumberFormat="1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2104&#26680;&#20943;&#2151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10</v>
          </cell>
        </row>
        <row r="6">
          <cell r="G6">
            <v>5</v>
          </cell>
        </row>
        <row r="7">
          <cell r="G7">
            <v>-23.107747105966148</v>
          </cell>
        </row>
        <row r="10">
          <cell r="G10">
            <v>9</v>
          </cell>
        </row>
        <row r="11">
          <cell r="G11">
            <v>11.3</v>
          </cell>
        </row>
        <row r="12">
          <cell r="G12">
            <v>13.8</v>
          </cell>
        </row>
        <row r="13">
          <cell r="G13">
            <v>9.9</v>
          </cell>
        </row>
        <row r="14">
          <cell r="G14">
            <v>15.7</v>
          </cell>
        </row>
        <row r="15">
          <cell r="G15">
            <v>5.10240427426536</v>
          </cell>
        </row>
        <row r="16">
          <cell r="G16">
            <v>27.3</v>
          </cell>
        </row>
        <row r="17">
          <cell r="G17">
            <v>2.5556544968833528</v>
          </cell>
        </row>
        <row r="18">
          <cell r="G18">
            <v>22.2439893143366</v>
          </cell>
        </row>
        <row r="19">
          <cell r="G19">
            <v>35.4</v>
          </cell>
        </row>
        <row r="22">
          <cell r="G22">
            <v>10</v>
          </cell>
        </row>
        <row r="23">
          <cell r="G23">
            <v>-16.4404679020016</v>
          </cell>
        </row>
        <row r="24">
          <cell r="G24">
            <v>10.492110354393724</v>
          </cell>
        </row>
        <row r="25">
          <cell r="G25">
            <v>16.39899855668876</v>
          </cell>
        </row>
        <row r="26">
          <cell r="G26">
            <v>-8.865847359919176</v>
          </cell>
        </row>
        <row r="27">
          <cell r="G27">
            <v>1.2754230512521225</v>
          </cell>
        </row>
        <row r="28">
          <cell r="G28">
            <v>16.263521266147762</v>
          </cell>
        </row>
        <row r="29">
          <cell r="G29">
            <v>-23.09170293251086</v>
          </cell>
        </row>
        <row r="30">
          <cell r="G30">
            <v>21.78625886900949</v>
          </cell>
        </row>
        <row r="31">
          <cell r="G31">
            <v>-30.383389532340022</v>
          </cell>
        </row>
        <row r="32">
          <cell r="G32">
            <v>18.677105567515582</v>
          </cell>
        </row>
        <row r="33">
          <cell r="G33">
            <v>30.576052609578564</v>
          </cell>
        </row>
        <row r="34">
          <cell r="G34">
            <v>9.621575588984932</v>
          </cell>
        </row>
        <row r="38">
          <cell r="G38">
            <v>8.531662375411964</v>
          </cell>
        </row>
        <row r="39">
          <cell r="G39">
            <v>-19.793593190429004</v>
          </cell>
        </row>
        <row r="40">
          <cell r="G40">
            <v>14.628043017253244</v>
          </cell>
        </row>
        <row r="41">
          <cell r="G41">
            <v>4.763303037582456</v>
          </cell>
        </row>
        <row r="42">
          <cell r="G42">
            <v>20.865535300721504</v>
          </cell>
        </row>
        <row r="43">
          <cell r="G43">
            <v>38.80930568986236</v>
          </cell>
        </row>
        <row r="44">
          <cell r="G44">
            <v>10.776966879069615</v>
          </cell>
        </row>
        <row r="45">
          <cell r="G45">
            <v>16.19714773348995</v>
          </cell>
        </row>
        <row r="46">
          <cell r="G46">
            <v>20.945760777751275</v>
          </cell>
        </row>
        <row r="47">
          <cell r="G47">
            <v>-6.534239939556185</v>
          </cell>
        </row>
        <row r="48">
          <cell r="G48">
            <v>22.484544634308754</v>
          </cell>
        </row>
        <row r="52">
          <cell r="G52">
            <v>3.9269813000890608</v>
          </cell>
        </row>
        <row r="53">
          <cell r="G53">
            <v>21.166518254674994</v>
          </cell>
        </row>
        <row r="54">
          <cell r="G54">
            <v>-35.84149599287622</v>
          </cell>
        </row>
        <row r="55">
          <cell r="G55">
            <v>37.81834372217276</v>
          </cell>
        </row>
        <row r="56">
          <cell r="G56">
            <v>13.036509349955484</v>
          </cell>
        </row>
        <row r="57">
          <cell r="G57">
            <v>15.485307212822818</v>
          </cell>
        </row>
        <row r="58">
          <cell r="G58">
            <v>18.52181656277827</v>
          </cell>
        </row>
        <row r="59">
          <cell r="G59">
            <v>14.11398040961711</v>
          </cell>
        </row>
        <row r="60">
          <cell r="G60">
            <v>22.2439893143366</v>
          </cell>
        </row>
        <row r="61">
          <cell r="G61">
            <v>-1.8521816562778182</v>
          </cell>
        </row>
        <row r="62">
          <cell r="G62">
            <v>80.32947462154942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99.59186592</v>
          </cell>
          <cell r="C9">
            <v>100.16643049</v>
          </cell>
          <cell r="D9">
            <v>99.78197147</v>
          </cell>
        </row>
        <row r="10">
          <cell r="B10">
            <v>98.26120318</v>
          </cell>
          <cell r="C10">
            <v>99.2611877</v>
          </cell>
          <cell r="D10">
            <v>100.2340938</v>
          </cell>
        </row>
        <row r="18">
          <cell r="B18">
            <v>100.47700307</v>
          </cell>
          <cell r="C18">
            <v>100.01030624</v>
          </cell>
          <cell r="D18">
            <v>99.70638856</v>
          </cell>
        </row>
        <row r="19">
          <cell r="B19">
            <v>100.09013495</v>
          </cell>
          <cell r="C19">
            <v>98.7076101</v>
          </cell>
          <cell r="D19">
            <v>97.65567438</v>
          </cell>
        </row>
        <row r="20">
          <cell r="B20">
            <v>100.27002117</v>
          </cell>
          <cell r="C20">
            <v>100.42417348</v>
          </cell>
          <cell r="D20">
            <v>100.17620984</v>
          </cell>
        </row>
        <row r="21">
          <cell r="B21">
            <v>100.05573095</v>
          </cell>
          <cell r="C21">
            <v>105.24928151</v>
          </cell>
          <cell r="D21">
            <v>100.68373979</v>
          </cell>
        </row>
        <row r="22">
          <cell r="B22">
            <v>100.0554735</v>
          </cell>
          <cell r="C22">
            <v>100.24850156</v>
          </cell>
          <cell r="D22">
            <v>100.0799555</v>
          </cell>
        </row>
        <row r="23">
          <cell r="B23">
            <v>100.00230234</v>
          </cell>
          <cell r="C23">
            <v>100.52794066</v>
          </cell>
          <cell r="D23">
            <v>103.08633279</v>
          </cell>
        </row>
        <row r="24">
          <cell r="B24">
            <v>100.3592823</v>
          </cell>
          <cell r="C24">
            <v>98.01032847</v>
          </cell>
          <cell r="D24">
            <v>98.29573879</v>
          </cell>
        </row>
        <row r="25">
          <cell r="B25">
            <v>99.62858894</v>
          </cell>
          <cell r="C25">
            <v>101.50239775</v>
          </cell>
          <cell r="D25">
            <v>100.39617353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534593.5449</v>
          </cell>
          <cell r="D7">
            <v>9.03</v>
          </cell>
          <cell r="E7">
            <v>266276.3977</v>
          </cell>
          <cell r="G7">
            <v>7.24</v>
          </cell>
        </row>
        <row r="8">
          <cell r="B8">
            <v>39170.9725</v>
          </cell>
          <cell r="D8">
            <v>19.5350052379415</v>
          </cell>
          <cell r="E8">
            <v>39170.9725</v>
          </cell>
          <cell r="G8">
            <v>19.5350052379415</v>
          </cell>
        </row>
        <row r="9">
          <cell r="B9">
            <v>205348.3085</v>
          </cell>
          <cell r="D9">
            <v>-2.30851932189799</v>
          </cell>
          <cell r="E9">
            <v>119003.7459</v>
          </cell>
          <cell r="G9">
            <v>-13.7289079745984</v>
          </cell>
        </row>
        <row r="10">
          <cell r="B10">
            <v>18840.5765</v>
          </cell>
          <cell r="D10">
            <v>19.4467609616311</v>
          </cell>
          <cell r="E10">
            <v>11727.5946</v>
          </cell>
          <cell r="G10">
            <v>53.6986698419575</v>
          </cell>
        </row>
        <row r="11">
          <cell r="B11">
            <v>10619.149</v>
          </cell>
          <cell r="D11">
            <v>2.55236893758887</v>
          </cell>
          <cell r="E11">
            <v>2495.6203</v>
          </cell>
          <cell r="G11">
            <v>6.09769836698622</v>
          </cell>
        </row>
        <row r="12">
          <cell r="B12">
            <v>36562.9411</v>
          </cell>
          <cell r="D12">
            <v>13.5934057870066</v>
          </cell>
          <cell r="E12">
            <v>15175.673</v>
          </cell>
          <cell r="G12">
            <v>29.0448548951771</v>
          </cell>
        </row>
        <row r="13">
          <cell r="B13">
            <v>28490.986</v>
          </cell>
          <cell r="D13">
            <v>13.0646728182726</v>
          </cell>
          <cell r="E13">
            <v>7603.3296</v>
          </cell>
          <cell r="G13">
            <v>36.2999580523378</v>
          </cell>
        </row>
        <row r="14">
          <cell r="B14">
            <v>37279.634</v>
          </cell>
          <cell r="D14">
            <v>8.77129446939424</v>
          </cell>
          <cell r="E14">
            <v>7751.172</v>
          </cell>
          <cell r="G14">
            <v>25.7204986349386</v>
          </cell>
        </row>
        <row r="15">
          <cell r="B15">
            <v>62868.2518</v>
          </cell>
          <cell r="D15">
            <v>10.2530396912948</v>
          </cell>
          <cell r="E15">
            <v>22167.5355</v>
          </cell>
          <cell r="G15">
            <v>16.3996075117064</v>
          </cell>
        </row>
        <row r="16">
          <cell r="B16">
            <v>44756.2516</v>
          </cell>
          <cell r="D16">
            <v>17.4394183837366</v>
          </cell>
          <cell r="E16">
            <v>16094.9099</v>
          </cell>
          <cell r="G16">
            <v>47.982488594849</v>
          </cell>
        </row>
        <row r="17">
          <cell r="B17">
            <v>32682.156</v>
          </cell>
          <cell r="D17">
            <v>11.9917117893587</v>
          </cell>
          <cell r="E17">
            <v>15893.0182</v>
          </cell>
          <cell r="G17">
            <v>23.4230368162662</v>
          </cell>
        </row>
        <row r="18">
          <cell r="B18">
            <v>5821.0899</v>
          </cell>
          <cell r="D18">
            <v>11.2600695401966</v>
          </cell>
          <cell r="E18">
            <v>1832.07</v>
          </cell>
          <cell r="G18">
            <v>40.6627280048407</v>
          </cell>
        </row>
        <row r="19">
          <cell r="B19">
            <v>12153.228</v>
          </cell>
          <cell r="E19">
            <v>7360.7562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5385143.730906076</v>
          </cell>
          <cell r="C5">
            <v>27.3</v>
          </cell>
        </row>
        <row r="6">
          <cell r="B6">
            <v>1576011.2999614547</v>
          </cell>
          <cell r="C6">
            <v>25.4</v>
          </cell>
        </row>
        <row r="7">
          <cell r="B7">
            <v>127678.68490850818</v>
          </cell>
          <cell r="C7">
            <v>21</v>
          </cell>
        </row>
        <row r="8">
          <cell r="B8">
            <v>185456.51102417524</v>
          </cell>
          <cell r="C8">
            <v>23.5</v>
          </cell>
        </row>
        <row r="9">
          <cell r="B9">
            <v>490547.17696765147</v>
          </cell>
          <cell r="C9">
            <v>35</v>
          </cell>
        </row>
        <row r="10">
          <cell r="B10">
            <v>441924.70861161046</v>
          </cell>
          <cell r="C10">
            <v>28.2</v>
          </cell>
        </row>
        <row r="11">
          <cell r="B11">
            <v>408724.13060561597</v>
          </cell>
          <cell r="C11">
            <v>33.2</v>
          </cell>
        </row>
        <row r="12">
          <cell r="B12">
            <v>476640.0648077154</v>
          </cell>
          <cell r="C12">
            <v>22.2</v>
          </cell>
        </row>
        <row r="13">
          <cell r="B13">
            <v>406415.43052770226</v>
          </cell>
          <cell r="C13">
            <v>35.3</v>
          </cell>
        </row>
        <row r="14">
          <cell r="B14">
            <v>304238.8226038684</v>
          </cell>
          <cell r="C14">
            <v>20.1</v>
          </cell>
        </row>
        <row r="15">
          <cell r="B15">
            <v>644862.8568380774</v>
          </cell>
          <cell r="C15">
            <v>25.3</v>
          </cell>
        </row>
        <row r="16">
          <cell r="B16">
            <v>141220.18742739543</v>
          </cell>
          <cell r="C16">
            <v>23.5</v>
          </cell>
        </row>
        <row r="17">
          <cell r="B17">
            <v>63913.559894435515</v>
          </cell>
          <cell r="C17">
            <v>28</v>
          </cell>
        </row>
        <row r="18">
          <cell r="B18">
            <v>117510.29672787104</v>
          </cell>
          <cell r="C18">
            <v>46.5</v>
          </cell>
        </row>
        <row r="21">
          <cell r="B21">
            <v>5385143.730906076</v>
          </cell>
          <cell r="D21">
            <v>27.2909463658698</v>
          </cell>
        </row>
        <row r="23">
          <cell r="B23">
            <v>4699941.546556961</v>
          </cell>
          <cell r="D23">
            <v>27.77000000000001</v>
          </cell>
        </row>
        <row r="24">
          <cell r="B24">
            <v>685202.184349115</v>
          </cell>
          <cell r="D24">
            <v>24.099418013097008</v>
          </cell>
        </row>
        <row r="26">
          <cell r="B26">
            <v>4745310.1409216225</v>
          </cell>
          <cell r="D26">
            <v>23.859999999999985</v>
          </cell>
        </row>
        <row r="27">
          <cell r="B27">
            <v>639833.5899844533</v>
          </cell>
          <cell r="D27">
            <v>60.202626303643854</v>
          </cell>
        </row>
        <row r="31">
          <cell r="B31">
            <v>1397226.6</v>
          </cell>
          <cell r="C31">
            <v>32.3</v>
          </cell>
        </row>
        <row r="33">
          <cell r="B33">
            <v>156067.6</v>
          </cell>
          <cell r="C33">
            <v>31</v>
          </cell>
        </row>
        <row r="34">
          <cell r="B34">
            <v>14510.6</v>
          </cell>
          <cell r="C34">
            <v>26.8</v>
          </cell>
        </row>
        <row r="35">
          <cell r="B35">
            <v>27802.5</v>
          </cell>
          <cell r="C35">
            <v>29.8</v>
          </cell>
        </row>
        <row r="36">
          <cell r="B36">
            <v>101041.2</v>
          </cell>
          <cell r="C36">
            <v>32</v>
          </cell>
        </row>
        <row r="37">
          <cell r="B37">
            <v>7199.9</v>
          </cell>
          <cell r="C37">
            <v>19.9</v>
          </cell>
        </row>
        <row r="38">
          <cell r="B38">
            <v>28081.7</v>
          </cell>
          <cell r="C38">
            <v>43.6</v>
          </cell>
        </row>
        <row r="39">
          <cell r="B39">
            <v>58173.7</v>
          </cell>
          <cell r="C39">
            <v>30.3</v>
          </cell>
        </row>
        <row r="40">
          <cell r="B40">
            <v>23846.5</v>
          </cell>
          <cell r="C40">
            <v>14.6</v>
          </cell>
        </row>
        <row r="41">
          <cell r="B41">
            <v>6924.4</v>
          </cell>
          <cell r="C41">
            <v>28</v>
          </cell>
        </row>
        <row r="42">
          <cell r="B42">
            <v>3085.6</v>
          </cell>
          <cell r="C42">
            <v>27.2</v>
          </cell>
        </row>
        <row r="43">
          <cell r="B43">
            <v>265.4</v>
          </cell>
          <cell r="C43">
            <v>33.2</v>
          </cell>
        </row>
        <row r="44">
          <cell r="B44">
            <v>70055.8</v>
          </cell>
          <cell r="C44">
            <v>26.4</v>
          </cell>
        </row>
        <row r="45">
          <cell r="B45">
            <v>60223.9</v>
          </cell>
          <cell r="C45">
            <v>15.5</v>
          </cell>
        </row>
        <row r="46">
          <cell r="B46">
            <v>24553.4</v>
          </cell>
          <cell r="C46">
            <v>36.8</v>
          </cell>
        </row>
        <row r="47">
          <cell r="B47">
            <v>20386.5</v>
          </cell>
          <cell r="C47">
            <v>24.2</v>
          </cell>
        </row>
        <row r="48">
          <cell r="B48">
            <v>17220.5</v>
          </cell>
          <cell r="C48">
            <v>23.4</v>
          </cell>
        </row>
        <row r="49">
          <cell r="B49">
            <v>5549.6</v>
          </cell>
          <cell r="C49">
            <v>15</v>
          </cell>
        </row>
        <row r="50">
          <cell r="B50">
            <v>279493.3</v>
          </cell>
          <cell r="C50">
            <v>25.8</v>
          </cell>
        </row>
        <row r="51">
          <cell r="B51">
            <v>48875.7</v>
          </cell>
          <cell r="C51">
            <v>20.1</v>
          </cell>
        </row>
        <row r="52">
          <cell r="B52">
            <v>17251.6</v>
          </cell>
          <cell r="C52">
            <v>15.6</v>
          </cell>
        </row>
        <row r="53">
          <cell r="B53">
            <v>395573.3</v>
          </cell>
          <cell r="C53">
            <v>49.7</v>
          </cell>
        </row>
        <row r="54">
          <cell r="B54">
            <v>5924.8</v>
          </cell>
          <cell r="C54">
            <v>26.5</v>
          </cell>
        </row>
        <row r="55">
          <cell r="B55">
            <v>25119.1</v>
          </cell>
          <cell r="C55">
            <v>18.8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1223097</v>
          </cell>
          <cell r="C3">
            <v>15.361804594676414</v>
          </cell>
          <cell r="D3">
            <v>560215</v>
          </cell>
          <cell r="E3">
            <v>17.158368693913644</v>
          </cell>
        </row>
        <row r="7">
          <cell r="B7">
            <v>8906</v>
          </cell>
          <cell r="C7">
            <v>18.76250166688891</v>
          </cell>
          <cell r="D7">
            <v>5425</v>
          </cell>
          <cell r="E7">
            <v>23.576309794988617</v>
          </cell>
        </row>
        <row r="8">
          <cell r="B8">
            <v>129837</v>
          </cell>
          <cell r="C8">
            <v>12.171163465775095</v>
          </cell>
          <cell r="D8">
            <v>35923</v>
          </cell>
          <cell r="E8">
            <v>35.76854756415585</v>
          </cell>
        </row>
        <row r="9">
          <cell r="B9">
            <v>14940</v>
          </cell>
          <cell r="C9">
            <v>19.224323677280353</v>
          </cell>
          <cell r="D9">
            <v>4808</v>
          </cell>
          <cell r="E9">
            <v>19.45341614906833</v>
          </cell>
        </row>
        <row r="10">
          <cell r="B10">
            <v>54120</v>
          </cell>
          <cell r="C10">
            <v>41.29072681704261</v>
          </cell>
          <cell r="D10">
            <v>22626</v>
          </cell>
          <cell r="E10">
            <v>16.078391134824543</v>
          </cell>
        </row>
        <row r="11">
          <cell r="B11">
            <v>97644</v>
          </cell>
          <cell r="C11">
            <v>12.906732036724406</v>
          </cell>
          <cell r="D11">
            <v>36153</v>
          </cell>
          <cell r="E11">
            <v>7.595012053212713</v>
          </cell>
        </row>
        <row r="12">
          <cell r="B12">
            <v>38379</v>
          </cell>
          <cell r="C12">
            <v>8.03377902885292</v>
          </cell>
          <cell r="D12">
            <v>14812</v>
          </cell>
          <cell r="E12">
            <v>-7.655860349127181</v>
          </cell>
        </row>
        <row r="13">
          <cell r="B13">
            <v>14788</v>
          </cell>
          <cell r="C13">
            <v>13.457112168175527</v>
          </cell>
          <cell r="D13">
            <v>8830</v>
          </cell>
          <cell r="E13">
            <v>15.697064989517813</v>
          </cell>
        </row>
        <row r="15">
          <cell r="B15">
            <v>77614</v>
          </cell>
          <cell r="C15">
            <v>114.32634689200012</v>
          </cell>
          <cell r="D15">
            <v>45498</v>
          </cell>
          <cell r="E15">
            <v>110.02631214513224</v>
          </cell>
        </row>
        <row r="16">
          <cell r="B16">
            <v>75490</v>
          </cell>
          <cell r="C16">
            <v>3.474744705640461</v>
          </cell>
          <cell r="D16">
            <v>44787</v>
          </cell>
          <cell r="E16">
            <v>7.258837053357595</v>
          </cell>
        </row>
        <row r="17">
          <cell r="B17">
            <v>103343</v>
          </cell>
          <cell r="C17">
            <v>-6.0219160642022445</v>
          </cell>
          <cell r="D17">
            <v>76864</v>
          </cell>
          <cell r="E17">
            <v>-12.136349607343305</v>
          </cell>
        </row>
        <row r="18">
          <cell r="B18">
            <v>46248</v>
          </cell>
          <cell r="C18">
            <v>10.829399218768728</v>
          </cell>
          <cell r="D18">
            <v>29279</v>
          </cell>
          <cell r="E18">
            <v>21.042622679730442</v>
          </cell>
        </row>
        <row r="19">
          <cell r="B19">
            <v>40761</v>
          </cell>
          <cell r="C19">
            <v>19.439153749230826</v>
          </cell>
          <cell r="D19">
            <v>23608</v>
          </cell>
          <cell r="E19">
            <v>8.522570561735776</v>
          </cell>
        </row>
        <row r="20">
          <cell r="B20">
            <v>50894</v>
          </cell>
          <cell r="C20">
            <v>14.866725348139113</v>
          </cell>
          <cell r="D20">
            <v>31432</v>
          </cell>
          <cell r="E20">
            <v>21.919242853264038</v>
          </cell>
        </row>
      </sheetData>
      <sheetData sheetId="2">
        <row r="6">
          <cell r="B6">
            <v>213081</v>
          </cell>
          <cell r="C6">
            <v>1223097</v>
          </cell>
          <cell r="E6">
            <v>15.361804594676423</v>
          </cell>
        </row>
        <row r="7">
          <cell r="B7">
            <v>184749</v>
          </cell>
          <cell r="C7">
            <v>977212</v>
          </cell>
          <cell r="E7">
            <v>15.218242271323131</v>
          </cell>
        </row>
        <row r="8">
          <cell r="B8">
            <v>28332</v>
          </cell>
          <cell r="C8">
            <v>245885</v>
          </cell>
          <cell r="E8">
            <v>15.935913092268738</v>
          </cell>
        </row>
        <row r="9">
          <cell r="B9">
            <v>106962</v>
          </cell>
          <cell r="C9">
            <v>560215</v>
          </cell>
          <cell r="E9">
            <v>17.15836869391366</v>
          </cell>
        </row>
        <row r="10">
          <cell r="B10">
            <v>79028</v>
          </cell>
          <cell r="C10">
            <v>319396</v>
          </cell>
          <cell r="E10">
            <v>17.82178217821782</v>
          </cell>
        </row>
        <row r="11">
          <cell r="B11">
            <v>88782</v>
          </cell>
          <cell r="C11">
            <v>596490</v>
          </cell>
          <cell r="E11">
            <v>12.987640289813896</v>
          </cell>
        </row>
        <row r="12">
          <cell r="B12">
            <v>454407</v>
          </cell>
          <cell r="C12">
            <v>1903292</v>
          </cell>
          <cell r="E12">
            <v>16.76172422572106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31819643.353865</v>
          </cell>
          <cell r="D6">
            <v>30671176.965168</v>
          </cell>
          <cell r="F6">
            <v>10.926106685669907</v>
          </cell>
        </row>
        <row r="7">
          <cell r="C7">
            <v>20775854.710626</v>
          </cell>
          <cell r="D7">
            <v>19292040.476298</v>
          </cell>
          <cell r="F7">
            <v>13.384641979410674</v>
          </cell>
        </row>
        <row r="8">
          <cell r="C8">
            <v>5821190.702742</v>
          </cell>
          <cell r="D8">
            <v>5866601.952582</v>
          </cell>
          <cell r="F8">
            <v>6.8101444230386505</v>
          </cell>
        </row>
        <row r="9">
          <cell r="C9">
            <v>489548.496767</v>
          </cell>
          <cell r="D9">
            <v>809310.567224</v>
          </cell>
          <cell r="F9">
            <v>-11.106660296648158</v>
          </cell>
        </row>
        <row r="10">
          <cell r="C10">
            <v>4508617.048346</v>
          </cell>
          <cell r="D10">
            <v>4485749.615519</v>
          </cell>
          <cell r="F10">
            <v>3.70306892801473</v>
          </cell>
        </row>
        <row r="11">
          <cell r="C11">
            <v>213808.670567</v>
          </cell>
          <cell r="D11">
            <v>207812.273171</v>
          </cell>
          <cell r="F11">
            <v>5048.53551375819</v>
          </cell>
        </row>
        <row r="12">
          <cell r="C12">
            <v>26712447.053723</v>
          </cell>
          <cell r="D12">
            <v>24651339.974751</v>
          </cell>
          <cell r="F12">
            <v>22.133928017798482</v>
          </cell>
        </row>
        <row r="13">
          <cell r="C13">
            <v>6080046.680361001</v>
          </cell>
          <cell r="D13">
            <v>5546135.535353001</v>
          </cell>
          <cell r="F13">
            <v>27.744982663656188</v>
          </cell>
        </row>
        <row r="14">
          <cell r="C14">
            <v>20144760.685892</v>
          </cell>
          <cell r="D14">
            <v>18594682.283379003</v>
          </cell>
          <cell r="F14">
            <v>20.586077480875062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22.7</v>
          </cell>
        </row>
        <row r="7">
          <cell r="E7" t="str">
            <v>  </v>
          </cell>
        </row>
        <row r="8">
          <cell r="E8">
            <v>-9.1</v>
          </cell>
        </row>
        <row r="9">
          <cell r="E9">
            <v>39.4</v>
          </cell>
        </row>
        <row r="10">
          <cell r="E10">
            <v>28.6</v>
          </cell>
        </row>
        <row r="11">
          <cell r="E11" t="str">
            <v>  </v>
          </cell>
        </row>
        <row r="12">
          <cell r="E12">
            <v>76.8</v>
          </cell>
        </row>
        <row r="13">
          <cell r="E13">
            <v>21.7</v>
          </cell>
        </row>
        <row r="14">
          <cell r="E14" t="str">
            <v>  </v>
          </cell>
        </row>
        <row r="15">
          <cell r="E15">
            <v>50.8</v>
          </cell>
        </row>
        <row r="16">
          <cell r="E16">
            <v>23.8</v>
          </cell>
        </row>
        <row r="17">
          <cell r="E17">
            <v>20.3</v>
          </cell>
        </row>
        <row r="18">
          <cell r="E18" t="str">
            <v>  </v>
          </cell>
        </row>
        <row r="19">
          <cell r="E19">
            <v>16.5</v>
          </cell>
        </row>
        <row r="20">
          <cell r="E20">
            <v>23.5</v>
          </cell>
        </row>
        <row r="21">
          <cell r="E21">
            <v>-67.5</v>
          </cell>
        </row>
        <row r="22">
          <cell r="E22">
            <v>23.2</v>
          </cell>
        </row>
        <row r="23">
          <cell r="E23">
            <v>12.1</v>
          </cell>
        </row>
        <row r="26">
          <cell r="E26">
            <v>-32.1</v>
          </cell>
        </row>
        <row r="27">
          <cell r="E27">
            <v>4.4</v>
          </cell>
        </row>
        <row r="28">
          <cell r="E28">
            <v>9.4</v>
          </cell>
        </row>
        <row r="29">
          <cell r="E29">
            <v>34.4</v>
          </cell>
        </row>
        <row r="30">
          <cell r="E30" t="str">
            <v>  </v>
          </cell>
        </row>
        <row r="31">
          <cell r="E31">
            <v>14.4</v>
          </cell>
        </row>
        <row r="32">
          <cell r="E32">
            <v>183.1</v>
          </cell>
        </row>
        <row r="33">
          <cell r="E33">
            <v>25.5</v>
          </cell>
        </row>
        <row r="34">
          <cell r="E34">
            <v>4.7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4月"/>
    </sheetNames>
    <sheetDataSet>
      <sheetData sheetId="0">
        <row r="5">
          <cell r="C5">
            <v>680526</v>
          </cell>
          <cell r="E5">
            <v>34.37</v>
          </cell>
        </row>
        <row r="6">
          <cell r="C6">
            <v>535282</v>
          </cell>
          <cell r="E6">
            <v>30.19</v>
          </cell>
        </row>
        <row r="7">
          <cell r="C7">
            <v>88382</v>
          </cell>
          <cell r="E7">
            <v>92.48</v>
          </cell>
        </row>
        <row r="8">
          <cell r="C8">
            <v>1346232</v>
          </cell>
          <cell r="E8">
            <v>27.19</v>
          </cell>
        </row>
        <row r="9">
          <cell r="C9">
            <v>1249722</v>
          </cell>
          <cell r="E9">
            <v>27.11</v>
          </cell>
        </row>
        <row r="10">
          <cell r="C10">
            <v>810251</v>
          </cell>
          <cell r="E10">
            <v>27.42</v>
          </cell>
        </row>
        <row r="11">
          <cell r="C11">
            <v>748914</v>
          </cell>
          <cell r="E11">
            <v>29.05</v>
          </cell>
        </row>
        <row r="12">
          <cell r="C12">
            <v>24383850</v>
          </cell>
          <cell r="E12">
            <v>10.19</v>
          </cell>
        </row>
        <row r="13">
          <cell r="C13">
            <v>18706806</v>
          </cell>
          <cell r="E13">
            <v>10.14</v>
          </cell>
        </row>
        <row r="14">
          <cell r="C14">
            <v>1551803</v>
          </cell>
          <cell r="E14">
            <v>6.66</v>
          </cell>
        </row>
        <row r="15">
          <cell r="C15">
            <v>1331092</v>
          </cell>
          <cell r="E15">
            <v>16.31</v>
          </cell>
        </row>
        <row r="16">
          <cell r="C16">
            <v>523902</v>
          </cell>
          <cell r="E16">
            <v>-38.97</v>
          </cell>
        </row>
        <row r="17">
          <cell r="C17">
            <v>387767</v>
          </cell>
          <cell r="E17">
            <v>-45.3</v>
          </cell>
        </row>
        <row r="22">
          <cell r="C22">
            <v>855930</v>
          </cell>
          <cell r="E22">
            <v>-17.52</v>
          </cell>
        </row>
        <row r="23">
          <cell r="C23">
            <v>405076</v>
          </cell>
          <cell r="E23">
            <v>-26.49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2">
        <row r="4">
          <cell r="D4">
            <v>22.7</v>
          </cell>
        </row>
        <row r="5">
          <cell r="D5">
            <v>23.1</v>
          </cell>
        </row>
        <row r="6">
          <cell r="D6">
            <v>37.6</v>
          </cell>
        </row>
        <row r="7">
          <cell r="D7">
            <v>3.5</v>
          </cell>
        </row>
        <row r="8">
          <cell r="D8">
            <v>26.1</v>
          </cell>
        </row>
        <row r="9">
          <cell r="D9">
            <v>19</v>
          </cell>
        </row>
        <row r="10">
          <cell r="D10">
            <v>22.7</v>
          </cell>
        </row>
        <row r="11">
          <cell r="D11">
            <v>18.7</v>
          </cell>
        </row>
        <row r="12">
          <cell r="D12">
            <v>28.1</v>
          </cell>
        </row>
        <row r="13">
          <cell r="D13">
            <v>23.509562356284235</v>
          </cell>
        </row>
        <row r="14">
          <cell r="D14">
            <v>29.8</v>
          </cell>
        </row>
        <row r="15">
          <cell r="D15">
            <v>25.5</v>
          </cell>
        </row>
        <row r="16">
          <cell r="D16">
            <v>36.5</v>
          </cell>
        </row>
        <row r="17">
          <cell r="D17">
            <v>21.1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4354_1"/>
      <sheetName val="T030348_1"/>
      <sheetName val="T101635_1"/>
      <sheetName val="T022816_1"/>
    </sheetNames>
    <sheetDataSet>
      <sheetData sheetId="5">
        <row r="6">
          <cell r="E6">
            <v>25.1</v>
          </cell>
        </row>
        <row r="7">
          <cell r="E7">
            <v>52.2</v>
          </cell>
        </row>
        <row r="8">
          <cell r="E8">
            <v>49</v>
          </cell>
        </row>
        <row r="9">
          <cell r="E9">
            <v>-49.9</v>
          </cell>
        </row>
        <row r="10">
          <cell r="E10">
            <v>28.3</v>
          </cell>
        </row>
        <row r="11">
          <cell r="E11">
            <v>9.786162151287556</v>
          </cell>
        </row>
        <row r="12">
          <cell r="E12">
            <v>73.4</v>
          </cell>
        </row>
        <row r="13">
          <cell r="E13">
            <v>25.5</v>
          </cell>
        </row>
        <row r="14">
          <cell r="E14">
            <v>39.2</v>
          </cell>
        </row>
        <row r="15">
          <cell r="E15">
            <v>21.7</v>
          </cell>
        </row>
        <row r="16">
          <cell r="E16">
            <v>106.8</v>
          </cell>
        </row>
        <row r="17">
          <cell r="E17">
            <v>-19.3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20.875" style="206" bestFit="1" customWidth="1"/>
    <col min="2" max="2" width="8.00390625" style="206" customWidth="1"/>
    <col min="3" max="3" width="12.00390625" style="206" customWidth="1"/>
    <col min="4" max="4" width="17.625" style="206" customWidth="1"/>
    <col min="5" max="5" width="17.00390625" style="206" customWidth="1"/>
    <col min="6" max="7" width="8.00390625" style="53" customWidth="1"/>
    <col min="8" max="11" width="7.375" style="53" customWidth="1"/>
    <col min="12" max="16384" width="8.00390625" style="53" customWidth="1"/>
  </cols>
  <sheetData>
    <row r="1" spans="1:5" ht="35.25" customHeight="1">
      <c r="A1" s="258" t="s">
        <v>263</v>
      </c>
      <c r="B1" s="259"/>
      <c r="C1" s="259"/>
      <c r="D1" s="259"/>
      <c r="E1" s="259"/>
    </row>
    <row r="2" spans="1:5" ht="35.25" customHeight="1">
      <c r="A2" s="207"/>
      <c r="B2" s="207"/>
      <c r="C2" s="207"/>
      <c r="D2" s="207"/>
      <c r="E2" s="207"/>
    </row>
    <row r="3" spans="1:5" ht="35.25" customHeight="1">
      <c r="A3" s="208" t="s">
        <v>0</v>
      </c>
      <c r="B3" s="209" t="s">
        <v>1</v>
      </c>
      <c r="C3" s="222" t="s">
        <v>259</v>
      </c>
      <c r="D3" s="209" t="s">
        <v>2</v>
      </c>
      <c r="E3" s="210" t="s">
        <v>3</v>
      </c>
    </row>
    <row r="4" spans="1:5" ht="35.25" customHeight="1">
      <c r="A4" s="208" t="s">
        <v>4</v>
      </c>
      <c r="B4" s="209" t="s">
        <v>5</v>
      </c>
      <c r="C4" s="223" t="s">
        <v>264</v>
      </c>
      <c r="D4" s="211" t="s">
        <v>267</v>
      </c>
      <c r="E4" s="212" t="s">
        <v>274</v>
      </c>
    </row>
    <row r="5" spans="1:5" ht="35.25" customHeight="1">
      <c r="A5" s="208" t="s">
        <v>6</v>
      </c>
      <c r="B5" s="209" t="s">
        <v>5</v>
      </c>
      <c r="C5" s="224"/>
      <c r="D5" s="213"/>
      <c r="E5" s="213" t="s">
        <v>274</v>
      </c>
    </row>
    <row r="6" spans="1:5" ht="35.25" customHeight="1">
      <c r="A6" s="208" t="s">
        <v>7</v>
      </c>
      <c r="B6" s="209" t="s">
        <v>5</v>
      </c>
      <c r="C6" s="224"/>
      <c r="D6" s="214"/>
      <c r="E6" s="213">
        <v>0.095</v>
      </c>
    </row>
    <row r="7" spans="1:5" ht="35.25" customHeight="1">
      <c r="A7" s="208" t="s">
        <v>8</v>
      </c>
      <c r="B7" s="209" t="s">
        <v>5</v>
      </c>
      <c r="C7" s="224"/>
      <c r="D7" s="214"/>
      <c r="E7" s="213">
        <v>0.09</v>
      </c>
    </row>
    <row r="8" spans="1:5" ht="35.25" customHeight="1">
      <c r="A8" s="208" t="s">
        <v>9</v>
      </c>
      <c r="B8" s="209" t="s">
        <v>5</v>
      </c>
      <c r="C8" s="233" t="s">
        <v>273</v>
      </c>
      <c r="D8" s="214"/>
      <c r="E8" s="215"/>
    </row>
    <row r="9" spans="1:5" ht="35.25" customHeight="1">
      <c r="A9" s="208" t="s">
        <v>10</v>
      </c>
      <c r="B9" s="209" t="s">
        <v>5</v>
      </c>
      <c r="C9" s="214" t="s">
        <v>265</v>
      </c>
      <c r="D9" s="214" t="s">
        <v>265</v>
      </c>
      <c r="E9" s="214" t="s">
        <v>276</v>
      </c>
    </row>
    <row r="10" spans="1:5" ht="35.25" customHeight="1">
      <c r="A10" s="216" t="s">
        <v>11</v>
      </c>
      <c r="B10" s="209" t="s">
        <v>5</v>
      </c>
      <c r="C10" s="224"/>
      <c r="D10" s="215" t="s">
        <v>268</v>
      </c>
      <c r="E10" s="215">
        <v>0.04</v>
      </c>
    </row>
    <row r="11" spans="1:5" ht="35.25" customHeight="1">
      <c r="A11" s="208" t="s">
        <v>12</v>
      </c>
      <c r="B11" s="209" t="s">
        <v>5</v>
      </c>
      <c r="C11" s="232" t="s">
        <v>272</v>
      </c>
      <c r="D11" s="232" t="s">
        <v>272</v>
      </c>
      <c r="E11" s="238" t="s">
        <v>275</v>
      </c>
    </row>
    <row r="12" spans="1:5" ht="35.25" customHeight="1">
      <c r="A12" s="230" t="s">
        <v>269</v>
      </c>
      <c r="B12" s="231" t="s">
        <v>270</v>
      </c>
      <c r="C12" s="217" t="s">
        <v>271</v>
      </c>
      <c r="D12" s="217">
        <v>70</v>
      </c>
      <c r="E12" s="218"/>
    </row>
    <row r="13" spans="1:5" ht="35.25" customHeight="1">
      <c r="A13" s="216" t="s">
        <v>13</v>
      </c>
      <c r="B13" s="209" t="s">
        <v>5</v>
      </c>
      <c r="C13" s="224" t="s">
        <v>260</v>
      </c>
      <c r="D13" s="224" t="s">
        <v>260</v>
      </c>
      <c r="E13" s="214"/>
    </row>
    <row r="14" spans="1:5" ht="35.25" customHeight="1">
      <c r="A14" s="208" t="s">
        <v>14</v>
      </c>
      <c r="B14" s="209" t="s">
        <v>5</v>
      </c>
      <c r="C14" s="225" t="s">
        <v>266</v>
      </c>
      <c r="D14" s="219"/>
      <c r="E14" s="239" t="s">
        <v>277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16" t="s">
        <v>164</v>
      </c>
      <c r="B1" s="316"/>
      <c r="C1" s="316"/>
    </row>
    <row r="2" spans="1:3" ht="6.75" customHeight="1">
      <c r="A2" s="81"/>
      <c r="B2" s="81"/>
      <c r="C2" s="81"/>
    </row>
    <row r="3" spans="1:3" ht="15.75" customHeight="1">
      <c r="A3" s="82"/>
      <c r="B3" s="287"/>
      <c r="C3" s="287"/>
    </row>
    <row r="4" spans="1:3" ht="32.25" customHeight="1">
      <c r="A4" s="83" t="s">
        <v>52</v>
      </c>
      <c r="B4" s="84" t="s">
        <v>165</v>
      </c>
      <c r="C4" s="85" t="s">
        <v>18</v>
      </c>
    </row>
    <row r="5" spans="1:3" ht="17.25">
      <c r="A5" s="86" t="s">
        <v>166</v>
      </c>
      <c r="B5" s="87">
        <f>'[3]Sheet1'!$B31/10000</f>
        <v>139.72266000000002</v>
      </c>
      <c r="C5" s="88">
        <f>ROUND('[3]Sheet1'!$C$31,1)</f>
        <v>32.3</v>
      </c>
    </row>
    <row r="6" spans="1:3" ht="21" customHeight="1">
      <c r="A6" s="86" t="s">
        <v>167</v>
      </c>
      <c r="B6" s="89">
        <f>'[3]Sheet1'!$B33/10000</f>
        <v>15.606760000000001</v>
      </c>
      <c r="C6" s="90">
        <f>ROUND('[3]Sheet1'!$C33,1)</f>
        <v>31</v>
      </c>
    </row>
    <row r="7" spans="1:3" ht="21" customHeight="1">
      <c r="A7" s="86" t="s">
        <v>168</v>
      </c>
      <c r="B7" s="89">
        <f>'[3]Sheet1'!$B34/10000</f>
        <v>1.45106</v>
      </c>
      <c r="C7" s="90">
        <f>ROUND('[3]Sheet1'!$C34,1)</f>
        <v>26.8</v>
      </c>
    </row>
    <row r="8" spans="1:3" ht="21" customHeight="1">
      <c r="A8" s="86" t="s">
        <v>169</v>
      </c>
      <c r="B8" s="89">
        <f>'[3]Sheet1'!$B35/10000</f>
        <v>2.78025</v>
      </c>
      <c r="C8" s="90">
        <f>ROUND('[3]Sheet1'!$C35,1)</f>
        <v>29.8</v>
      </c>
    </row>
    <row r="9" spans="1:3" ht="21" customHeight="1">
      <c r="A9" s="86" t="s">
        <v>170</v>
      </c>
      <c r="B9" s="89">
        <f>'[3]Sheet1'!$B36/10000</f>
        <v>10.10412</v>
      </c>
      <c r="C9" s="90">
        <f>ROUND('[3]Sheet1'!$C36,1)</f>
        <v>32</v>
      </c>
    </row>
    <row r="10" spans="1:3" ht="21" customHeight="1">
      <c r="A10" s="86" t="s">
        <v>171</v>
      </c>
      <c r="B10" s="89">
        <f>'[3]Sheet1'!$B37/10000</f>
        <v>0.71999</v>
      </c>
      <c r="C10" s="90">
        <f>ROUND('[3]Sheet1'!$C37,1)</f>
        <v>19.9</v>
      </c>
    </row>
    <row r="11" spans="1:3" ht="21" customHeight="1">
      <c r="A11" s="86" t="s">
        <v>172</v>
      </c>
      <c r="B11" s="89">
        <f>'[3]Sheet1'!$B38/10000</f>
        <v>2.80817</v>
      </c>
      <c r="C11" s="90">
        <f>ROUND('[3]Sheet1'!$C38,1)</f>
        <v>43.6</v>
      </c>
    </row>
    <row r="12" spans="1:3" ht="21" customHeight="1">
      <c r="A12" s="86" t="s">
        <v>173</v>
      </c>
      <c r="B12" s="89">
        <f>'[3]Sheet1'!$B39/10000</f>
        <v>5.8173699999999995</v>
      </c>
      <c r="C12" s="90">
        <f>ROUND('[3]Sheet1'!$C39,1)</f>
        <v>30.3</v>
      </c>
    </row>
    <row r="13" spans="1:3" ht="21" customHeight="1">
      <c r="A13" s="86" t="s">
        <v>174</v>
      </c>
      <c r="B13" s="89">
        <f>'[3]Sheet1'!$B40/10000</f>
        <v>2.38465</v>
      </c>
      <c r="C13" s="90">
        <f>ROUND('[3]Sheet1'!$C40,1)</f>
        <v>14.6</v>
      </c>
    </row>
    <row r="14" spans="1:3" ht="21" customHeight="1">
      <c r="A14" s="86" t="s">
        <v>175</v>
      </c>
      <c r="B14" s="89">
        <f>'[3]Sheet1'!$B41/10000</f>
        <v>0.6924399999999999</v>
      </c>
      <c r="C14" s="90">
        <f>ROUND('[3]Sheet1'!$C41,1)</f>
        <v>28</v>
      </c>
    </row>
    <row r="15" spans="1:3" ht="21" customHeight="1">
      <c r="A15" s="86" t="s">
        <v>176</v>
      </c>
      <c r="B15" s="89">
        <f>'[3]Sheet1'!$B42/10000</f>
        <v>0.30856</v>
      </c>
      <c r="C15" s="90">
        <f>ROUND('[3]Sheet1'!$C42,1)</f>
        <v>27.2</v>
      </c>
    </row>
    <row r="16" spans="1:3" ht="21" customHeight="1">
      <c r="A16" s="86" t="s">
        <v>177</v>
      </c>
      <c r="B16" s="89">
        <f>'[3]Sheet1'!$B43/10000</f>
        <v>0.026539999999999998</v>
      </c>
      <c r="C16" s="90">
        <f>ROUND('[3]Sheet1'!$C43,1)</f>
        <v>33.2</v>
      </c>
    </row>
    <row r="17" spans="1:3" ht="21" customHeight="1">
      <c r="A17" s="86" t="s">
        <v>178</v>
      </c>
      <c r="B17" s="89">
        <f>'[3]Sheet1'!$B44/10000</f>
        <v>7.00558</v>
      </c>
      <c r="C17" s="90">
        <f>ROUND('[3]Sheet1'!$C44,1)</f>
        <v>26.4</v>
      </c>
    </row>
    <row r="18" spans="1:3" ht="21" customHeight="1">
      <c r="A18" s="86" t="s">
        <v>179</v>
      </c>
      <c r="B18" s="89">
        <f>'[3]Sheet1'!$B45/10000</f>
        <v>6.022390000000001</v>
      </c>
      <c r="C18" s="90">
        <f>ROUND('[3]Sheet1'!$C45,1)</f>
        <v>15.5</v>
      </c>
    </row>
    <row r="19" spans="1:3" ht="21" customHeight="1">
      <c r="A19" s="86" t="s">
        <v>180</v>
      </c>
      <c r="B19" s="89">
        <f>'[3]Sheet1'!$B46/10000</f>
        <v>2.45534</v>
      </c>
      <c r="C19" s="90">
        <f>ROUND('[3]Sheet1'!$C46,1)</f>
        <v>36.8</v>
      </c>
    </row>
    <row r="20" spans="1:3" ht="21" customHeight="1">
      <c r="A20" s="86" t="s">
        <v>181</v>
      </c>
      <c r="B20" s="89">
        <f>'[3]Sheet1'!$B47/10000</f>
        <v>2.03865</v>
      </c>
      <c r="C20" s="90">
        <f>ROUND('[3]Sheet1'!$C47,1)</f>
        <v>24.2</v>
      </c>
    </row>
    <row r="21" spans="1:3" ht="21" customHeight="1">
      <c r="A21" s="86" t="s">
        <v>182</v>
      </c>
      <c r="B21" s="89">
        <f>'[3]Sheet1'!$B48/10000</f>
        <v>1.72205</v>
      </c>
      <c r="C21" s="90">
        <f>ROUND('[3]Sheet1'!$C48,1)</f>
        <v>23.4</v>
      </c>
    </row>
    <row r="22" spans="1:3" ht="21" customHeight="1">
      <c r="A22" s="86" t="s">
        <v>183</v>
      </c>
      <c r="B22" s="89">
        <f>'[3]Sheet1'!$B49/10000</f>
        <v>0.55496</v>
      </c>
      <c r="C22" s="90">
        <f>ROUND('[3]Sheet1'!$C49,1)</f>
        <v>15</v>
      </c>
    </row>
    <row r="23" spans="1:3" ht="21" customHeight="1">
      <c r="A23" s="86" t="s">
        <v>184</v>
      </c>
      <c r="B23" s="89">
        <f>'[3]Sheet1'!$B50/10000</f>
        <v>27.94933</v>
      </c>
      <c r="C23" s="90">
        <f>ROUND('[3]Sheet1'!$C50,1)</f>
        <v>25.8</v>
      </c>
    </row>
    <row r="24" spans="1:3" ht="21" customHeight="1">
      <c r="A24" s="86" t="s">
        <v>185</v>
      </c>
      <c r="B24" s="89">
        <f>'[3]Sheet1'!$B51/10000</f>
        <v>4.887569999999999</v>
      </c>
      <c r="C24" s="90">
        <f>ROUND('[3]Sheet1'!$C51,1)</f>
        <v>20.1</v>
      </c>
    </row>
    <row r="25" spans="1:3" ht="21" customHeight="1">
      <c r="A25" s="86" t="s">
        <v>186</v>
      </c>
      <c r="B25" s="89">
        <f>'[3]Sheet1'!$B52/10000</f>
        <v>1.7251599999999998</v>
      </c>
      <c r="C25" s="90">
        <f>ROUND('[3]Sheet1'!$C52,1)</f>
        <v>15.6</v>
      </c>
    </row>
    <row r="26" spans="1:3" ht="21" customHeight="1">
      <c r="A26" s="86" t="s">
        <v>187</v>
      </c>
      <c r="B26" s="89">
        <f>'[3]Sheet1'!$B53/10000</f>
        <v>39.55733</v>
      </c>
      <c r="C26" s="90">
        <f>ROUND('[3]Sheet1'!$C53,1)</f>
        <v>49.7</v>
      </c>
    </row>
    <row r="27" spans="1:3" ht="21" customHeight="1">
      <c r="A27" s="86" t="s">
        <v>188</v>
      </c>
      <c r="B27" s="89">
        <f>'[3]Sheet1'!$B54/10000</f>
        <v>0.59248</v>
      </c>
      <c r="C27" s="90">
        <f>ROUND('[3]Sheet1'!$C54,1)</f>
        <v>26.5</v>
      </c>
    </row>
    <row r="28" spans="1:3" ht="21" customHeight="1">
      <c r="A28" s="91" t="s">
        <v>189</v>
      </c>
      <c r="B28" s="92">
        <f>'[3]Sheet1'!$B55/10000</f>
        <v>2.51191</v>
      </c>
      <c r="C28" s="93">
        <f>ROUND('[3]Sheet1'!$C55,1)</f>
        <v>18.8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7" sqref="I7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2" customWidth="1"/>
    <col min="4" max="4" width="13.00390625" style="0" bestFit="1" customWidth="1"/>
  </cols>
  <sheetData>
    <row r="1" spans="1:4" ht="24.75">
      <c r="A1" s="303" t="s">
        <v>190</v>
      </c>
      <c r="B1" s="303"/>
      <c r="C1" s="303"/>
      <c r="D1" s="303"/>
    </row>
    <row r="2" spans="1:4" ht="15.75">
      <c r="A2" s="53"/>
      <c r="B2" s="53"/>
      <c r="C2" s="53"/>
      <c r="D2" s="54"/>
    </row>
    <row r="3" spans="1:4" ht="17.25">
      <c r="A3" s="55"/>
      <c r="B3" s="55"/>
      <c r="C3" s="55"/>
      <c r="D3" s="56" t="s">
        <v>191</v>
      </c>
    </row>
    <row r="4" spans="1:4" ht="26.25" customHeight="1">
      <c r="A4" s="57" t="s">
        <v>192</v>
      </c>
      <c r="B4" s="57" t="s">
        <v>193</v>
      </c>
      <c r="C4" s="57" t="s">
        <v>194</v>
      </c>
      <c r="D4" s="58" t="s">
        <v>156</v>
      </c>
    </row>
    <row r="5" spans="1:5" s="51" customFormat="1" ht="26.25" customHeight="1">
      <c r="A5" s="237" t="s">
        <v>195</v>
      </c>
      <c r="B5" s="59">
        <f>'[4]Sheet2'!B6/10000</f>
        <v>21.3081</v>
      </c>
      <c r="C5" s="60">
        <f>'[4]Sheet2'!C6/10000</f>
        <v>122.3097</v>
      </c>
      <c r="D5" s="61">
        <f>ROUND('[4]Sheet2'!$E6,1)</f>
        <v>15.4</v>
      </c>
      <c r="E5" s="62"/>
    </row>
    <row r="6" spans="1:5" ht="26.25" customHeight="1">
      <c r="A6" s="63" t="s">
        <v>196</v>
      </c>
      <c r="B6" s="64">
        <f>'[4]Sheet2'!B7/10000</f>
        <v>18.4749</v>
      </c>
      <c r="C6" s="65">
        <f>'[4]Sheet2'!C7/10000</f>
        <v>97.7212</v>
      </c>
      <c r="D6" s="66">
        <f>ROUND('[4]Sheet2'!$E7,1)</f>
        <v>15.2</v>
      </c>
      <c r="E6" s="62"/>
    </row>
    <row r="7" spans="1:5" ht="26.25" customHeight="1">
      <c r="A7" s="63" t="s">
        <v>197</v>
      </c>
      <c r="B7" s="64">
        <f>'[4]Sheet2'!B8/10000</f>
        <v>2.8332</v>
      </c>
      <c r="C7" s="65">
        <f>'[4]Sheet2'!C8/10000</f>
        <v>24.5885</v>
      </c>
      <c r="D7" s="66">
        <f>ROUND('[4]Sheet2'!$E8,1)</f>
        <v>15.9</v>
      </c>
      <c r="E7" s="62"/>
    </row>
    <row r="8" spans="1:5" ht="26.25" customHeight="1">
      <c r="A8" s="63" t="s">
        <v>198</v>
      </c>
      <c r="B8" s="64">
        <f>'[4]Sheet2'!B9/10000</f>
        <v>10.6962</v>
      </c>
      <c r="C8" s="65">
        <f>'[4]Sheet2'!C9/10000</f>
        <v>56.0215</v>
      </c>
      <c r="D8" s="66">
        <f>ROUND('[4]Sheet2'!$E9,1)</f>
        <v>17.2</v>
      </c>
      <c r="E8" s="62"/>
    </row>
    <row r="9" spans="1:5" ht="26.25" customHeight="1">
      <c r="A9" s="63" t="s">
        <v>196</v>
      </c>
      <c r="B9" s="64">
        <f>'[4]Sheet2'!B10/10000</f>
        <v>7.9028</v>
      </c>
      <c r="C9" s="65">
        <f>'[4]Sheet2'!C10/10000</f>
        <v>31.9396</v>
      </c>
      <c r="D9" s="66">
        <f>ROUND('[4]Sheet2'!$E10,1)</f>
        <v>17.8</v>
      </c>
      <c r="E9" s="62"/>
    </row>
    <row r="10" spans="1:5" ht="26.25" customHeight="1">
      <c r="A10" s="67" t="s">
        <v>199</v>
      </c>
      <c r="B10" s="64">
        <f>'[4]Sheet2'!B11/10000</f>
        <v>8.8782</v>
      </c>
      <c r="C10" s="65">
        <f>'[4]Sheet2'!C11/10000</f>
        <v>59.649</v>
      </c>
      <c r="D10" s="66">
        <f>ROUND('[4]Sheet2'!$E11,1)</f>
        <v>13</v>
      </c>
      <c r="E10" s="62"/>
    </row>
    <row r="11" spans="1:5" s="51" customFormat="1" ht="26.25" customHeight="1">
      <c r="A11" s="68" t="s">
        <v>200</v>
      </c>
      <c r="B11" s="69">
        <f>'[4]Sheet2'!B12/10000</f>
        <v>45.4407</v>
      </c>
      <c r="C11" s="70">
        <f>'[4]Sheet2'!C12/10000</f>
        <v>190.3292</v>
      </c>
      <c r="D11" s="71">
        <f>ROUND('[4]Sheet2'!$E12,1)</f>
        <v>16.8</v>
      </c>
      <c r="E11" s="62"/>
    </row>
    <row r="12" spans="1:4" ht="26.25" customHeight="1">
      <c r="A12" s="57" t="s">
        <v>201</v>
      </c>
      <c r="B12" s="72" t="s">
        <v>202</v>
      </c>
      <c r="C12" s="73" t="s">
        <v>203</v>
      </c>
      <c r="D12" s="74" t="s">
        <v>204</v>
      </c>
    </row>
    <row r="13" spans="1:4" ht="26.25" customHeight="1">
      <c r="A13" s="236" t="s">
        <v>205</v>
      </c>
      <c r="B13" s="75">
        <f>'[5]Sheet1'!$C6/10000</f>
        <v>3181.9643353865004</v>
      </c>
      <c r="C13" s="76">
        <f>'[5]Sheet1'!D6/10000</f>
        <v>3067.1176965168</v>
      </c>
      <c r="D13" s="77">
        <f>'[5]Sheet1'!$F$6</f>
        <v>10.926106685669907</v>
      </c>
    </row>
    <row r="14" spans="1:4" ht="26.25" customHeight="1">
      <c r="A14" s="63" t="s">
        <v>206</v>
      </c>
      <c r="B14" s="64">
        <f>'[5]Sheet1'!$C7/10000</f>
        <v>2077.5854710626</v>
      </c>
      <c r="C14" s="65">
        <f>'[5]Sheet1'!D7/10000</f>
        <v>1929.2040476298</v>
      </c>
      <c r="D14" s="66">
        <f>ROUND('[5]Sheet1'!F7,1)</f>
        <v>13.4</v>
      </c>
    </row>
    <row r="15" spans="1:4" ht="26.25" customHeight="1">
      <c r="A15" s="63" t="s">
        <v>207</v>
      </c>
      <c r="B15" s="64">
        <f>'[5]Sheet1'!$C8/10000</f>
        <v>582.1190702742</v>
      </c>
      <c r="C15" s="65">
        <f>'[5]Sheet1'!D8/10000</f>
        <v>586.6601952582</v>
      </c>
      <c r="D15" s="66">
        <f>ROUND('[5]Sheet1'!F8,1)</f>
        <v>6.8</v>
      </c>
    </row>
    <row r="16" spans="1:4" ht="26.25" customHeight="1">
      <c r="A16" s="63" t="s">
        <v>208</v>
      </c>
      <c r="B16" s="64">
        <f>'[5]Sheet1'!$C9/10000</f>
        <v>48.9548496767</v>
      </c>
      <c r="C16" s="65">
        <f>'[5]Sheet1'!D9/10000</f>
        <v>80.9310567224</v>
      </c>
      <c r="D16" s="66">
        <f>ROUND('[5]Sheet1'!F9,1)</f>
        <v>-11.1</v>
      </c>
    </row>
    <row r="17" spans="1:4" ht="26.25" customHeight="1">
      <c r="A17" s="63" t="s">
        <v>209</v>
      </c>
      <c r="B17" s="64">
        <f>'[5]Sheet1'!$C10/10000</f>
        <v>450.8617048346</v>
      </c>
      <c r="C17" s="65">
        <f>'[5]Sheet1'!D10/10000</f>
        <v>448.5749615519</v>
      </c>
      <c r="D17" s="66">
        <f>ROUND('[5]Sheet1'!F10,1)</f>
        <v>3.7</v>
      </c>
    </row>
    <row r="18" spans="1:4" ht="26.25" customHeight="1">
      <c r="A18" s="63" t="s">
        <v>210</v>
      </c>
      <c r="B18" s="64">
        <f>'[5]Sheet1'!$C11/10000</f>
        <v>21.380867056699998</v>
      </c>
      <c r="C18" s="65">
        <f>'[5]Sheet1'!D11/10000</f>
        <v>20.7812273171</v>
      </c>
      <c r="D18" s="66">
        <f>ROUND('[5]Sheet1'!F11,1)</f>
        <v>5048.5</v>
      </c>
    </row>
    <row r="19" spans="1:4" ht="26.25" customHeight="1">
      <c r="A19" s="78" t="s">
        <v>211</v>
      </c>
      <c r="B19" s="75">
        <f>'[5]Sheet1'!$C12/10000</f>
        <v>2671.2447053723</v>
      </c>
      <c r="C19" s="76">
        <f>'[5]Sheet1'!D12/10000</f>
        <v>2465.1339974751</v>
      </c>
      <c r="D19" s="77">
        <f>'[5]Sheet1'!$F$12</f>
        <v>22.133928017798482</v>
      </c>
    </row>
    <row r="20" spans="1:4" ht="26.25" customHeight="1">
      <c r="A20" s="63" t="s">
        <v>212</v>
      </c>
      <c r="B20" s="64">
        <f>'[5]Sheet1'!$C13/10000</f>
        <v>608.0046680361</v>
      </c>
      <c r="C20" s="65">
        <f>'[5]Sheet1'!D13/10000</f>
        <v>554.6135535353001</v>
      </c>
      <c r="D20" s="66">
        <f>ROUND('[5]Sheet1'!F13,1)</f>
        <v>27.7</v>
      </c>
    </row>
    <row r="21" spans="1:4" ht="26.25" customHeight="1">
      <c r="A21" s="79" t="s">
        <v>213</v>
      </c>
      <c r="B21" s="69">
        <f>'[5]Sheet1'!$C14/10000</f>
        <v>2014.4760685892002</v>
      </c>
      <c r="C21" s="70">
        <f>'[5]Sheet1'!D14/10000</f>
        <v>1859.4682283379004</v>
      </c>
      <c r="D21" s="71">
        <f>ROUND('[5]Sheet1'!F14,1)</f>
        <v>20.6</v>
      </c>
    </row>
    <row r="22" spans="1:4" ht="17.25">
      <c r="A22" s="41" t="s">
        <v>214</v>
      </c>
      <c r="B22" s="55"/>
      <c r="C22" s="55"/>
      <c r="D22" s="80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N14" sqref="N14"/>
    </sheetView>
  </sheetViews>
  <sheetFormatPr defaultColWidth="9.00390625" defaultRowHeight="14.25"/>
  <cols>
    <col min="1" max="1" width="25.50390625" style="43" bestFit="1" customWidth="1"/>
    <col min="2" max="2" width="8.875" style="43" bestFit="1" customWidth="1"/>
    <col min="3" max="3" width="8.875" style="242" bestFit="1" customWidth="1"/>
    <col min="4" max="4" width="12.625" style="242" customWidth="1"/>
    <col min="5" max="5" width="8.875" style="43" bestFit="1" customWidth="1"/>
    <col min="6" max="16384" width="8.875" style="43" customWidth="1"/>
  </cols>
  <sheetData>
    <row r="2" spans="1:4" ht="19.5" customHeight="1">
      <c r="A2" s="317" t="s">
        <v>215</v>
      </c>
      <c r="B2" s="317"/>
      <c r="C2" s="317"/>
      <c r="D2" s="317"/>
    </row>
    <row r="4" spans="1:4" ht="15.75">
      <c r="A4" s="290" t="s">
        <v>201</v>
      </c>
      <c r="B4" s="291" t="s">
        <v>145</v>
      </c>
      <c r="C4" s="288" t="s">
        <v>295</v>
      </c>
      <c r="D4" s="289"/>
    </row>
    <row r="5" spans="1:4" ht="15.75">
      <c r="A5" s="290"/>
      <c r="B5" s="291"/>
      <c r="C5" s="44" t="s">
        <v>17</v>
      </c>
      <c r="D5" s="45" t="s">
        <v>18</v>
      </c>
    </row>
    <row r="6" spans="1:4" ht="15.75">
      <c r="A6" s="46" t="s">
        <v>216</v>
      </c>
      <c r="B6" s="44" t="s">
        <v>217</v>
      </c>
      <c r="C6" s="47">
        <v>22069</v>
      </c>
      <c r="D6" s="48">
        <v>82.2</v>
      </c>
    </row>
    <row r="7" spans="1:4" ht="15.75">
      <c r="A7" s="49" t="s">
        <v>218</v>
      </c>
      <c r="B7" s="44" t="s">
        <v>217</v>
      </c>
      <c r="C7" s="47">
        <v>4977</v>
      </c>
      <c r="D7" s="48">
        <v>36.9</v>
      </c>
    </row>
    <row r="8" spans="1:4" ht="15.75">
      <c r="A8" s="49" t="s">
        <v>219</v>
      </c>
      <c r="B8" s="44" t="s">
        <v>217</v>
      </c>
      <c r="C8" s="47">
        <v>11</v>
      </c>
      <c r="D8" s="48">
        <v>120</v>
      </c>
    </row>
    <row r="9" spans="1:4" ht="15.75">
      <c r="A9" s="50" t="s">
        <v>220</v>
      </c>
      <c r="B9" s="44" t="s">
        <v>217</v>
      </c>
      <c r="C9" s="47">
        <v>17081</v>
      </c>
      <c r="D9" s="48">
        <v>101.6</v>
      </c>
    </row>
    <row r="10" spans="1:4" ht="15.75">
      <c r="A10" s="46" t="s">
        <v>221</v>
      </c>
      <c r="B10" s="44" t="s">
        <v>217</v>
      </c>
      <c r="C10" s="240">
        <v>4472</v>
      </c>
      <c r="D10" s="241">
        <v>17.160073356038772</v>
      </c>
    </row>
    <row r="11" spans="1:4" ht="15.75">
      <c r="A11" s="50" t="s">
        <v>222</v>
      </c>
      <c r="B11" s="44" t="s">
        <v>217</v>
      </c>
      <c r="C11" s="240">
        <v>1718</v>
      </c>
      <c r="D11" s="241">
        <v>18.31955922865014</v>
      </c>
    </row>
    <row r="12" spans="1:4" ht="15.75">
      <c r="A12" s="50" t="s">
        <v>223</v>
      </c>
      <c r="B12" s="44" t="s">
        <v>217</v>
      </c>
      <c r="C12" s="240">
        <v>1001</v>
      </c>
      <c r="D12" s="241">
        <v>14.269406392694073</v>
      </c>
    </row>
    <row r="13" spans="1:4" ht="15.75">
      <c r="A13" s="50" t="s">
        <v>224</v>
      </c>
      <c r="B13" s="44" t="s">
        <v>217</v>
      </c>
      <c r="C13" s="240">
        <v>978</v>
      </c>
      <c r="D13" s="241">
        <v>27.67624020887729</v>
      </c>
    </row>
    <row r="14" spans="1:4" ht="15.75">
      <c r="A14" s="50" t="s">
        <v>225</v>
      </c>
      <c r="B14" s="44" t="s">
        <v>217</v>
      </c>
      <c r="C14" s="240">
        <v>334</v>
      </c>
      <c r="D14" s="241">
        <v>10.596026490066235</v>
      </c>
    </row>
    <row r="15" spans="1:4" ht="15.75">
      <c r="A15" s="50" t="s">
        <v>226</v>
      </c>
      <c r="B15" s="44" t="s">
        <v>217</v>
      </c>
      <c r="C15" s="240">
        <v>441</v>
      </c>
      <c r="D15" s="241">
        <v>4.750593824228022</v>
      </c>
    </row>
    <row r="16" spans="1:4" ht="15.75">
      <c r="A16" s="46" t="s">
        <v>227</v>
      </c>
      <c r="B16" s="44" t="s">
        <v>217</v>
      </c>
      <c r="C16" s="240">
        <v>100</v>
      </c>
      <c r="D16" s="243">
        <v>354.54545454545456</v>
      </c>
    </row>
    <row r="17" spans="1:4" ht="15.75">
      <c r="A17" s="50" t="s">
        <v>222</v>
      </c>
      <c r="B17" s="44" t="s">
        <v>217</v>
      </c>
      <c r="C17" s="240">
        <v>29</v>
      </c>
      <c r="D17" s="243">
        <v>625</v>
      </c>
    </row>
    <row r="18" spans="1:4" ht="15.75">
      <c r="A18" s="50" t="s">
        <v>223</v>
      </c>
      <c r="B18" s="44" t="s">
        <v>217</v>
      </c>
      <c r="C18" s="240">
        <v>18</v>
      </c>
      <c r="D18" s="241" t="s">
        <v>278</v>
      </c>
    </row>
    <row r="19" spans="1:4" ht="15.75">
      <c r="A19" s="50" t="s">
        <v>224</v>
      </c>
      <c r="B19" s="44" t="s">
        <v>217</v>
      </c>
      <c r="C19" s="240">
        <v>29</v>
      </c>
      <c r="D19" s="241" t="s">
        <v>278</v>
      </c>
    </row>
    <row r="20" spans="1:4" ht="15.75">
      <c r="A20" s="50" t="s">
        <v>225</v>
      </c>
      <c r="B20" s="44" t="s">
        <v>217</v>
      </c>
      <c r="C20" s="240">
        <v>10</v>
      </c>
      <c r="D20" s="241">
        <v>150</v>
      </c>
    </row>
    <row r="21" spans="1:4" ht="15.75">
      <c r="A21" s="50" t="s">
        <v>226</v>
      </c>
      <c r="B21" s="44" t="s">
        <v>217</v>
      </c>
      <c r="C21" s="240">
        <v>14</v>
      </c>
      <c r="D21" s="243">
        <v>0</v>
      </c>
    </row>
    <row r="23" spans="1:4" s="42" customFormat="1" ht="15.75">
      <c r="A23" s="42" t="s">
        <v>228</v>
      </c>
      <c r="C23" s="115"/>
      <c r="D23" s="115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0" sqref="L10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4" bestFit="1" customWidth="1"/>
  </cols>
  <sheetData>
    <row r="1" spans="1:4" ht="24.75">
      <c r="A1" s="303" t="s">
        <v>229</v>
      </c>
      <c r="B1" s="303"/>
      <c r="C1" s="303"/>
      <c r="D1" s="303"/>
    </row>
    <row r="3" spans="1:4" ht="17.25">
      <c r="A3" s="25"/>
      <c r="B3" s="292" t="s">
        <v>230</v>
      </c>
      <c r="C3" s="292"/>
      <c r="D3" s="292"/>
    </row>
    <row r="4" spans="1:5" s="22" customFormat="1" ht="35.25">
      <c r="A4" s="26" t="s">
        <v>231</v>
      </c>
      <c r="B4" s="27" t="s">
        <v>232</v>
      </c>
      <c r="C4" s="28" t="s">
        <v>233</v>
      </c>
      <c r="D4" s="29" t="s">
        <v>234</v>
      </c>
      <c r="E4" s="30"/>
    </row>
    <row r="5" spans="1:6" s="23" customFormat="1" ht="26.25" customHeight="1">
      <c r="A5" s="31" t="s">
        <v>235</v>
      </c>
      <c r="B5" s="32">
        <f>'[10]CPI '!$B9</f>
        <v>99.59186592</v>
      </c>
      <c r="C5" s="33">
        <f>'[10]CPI '!$C9</f>
        <v>100.16643049</v>
      </c>
      <c r="D5" s="34">
        <f>'[10]CPI '!$D9</f>
        <v>99.78197147</v>
      </c>
      <c r="E5" s="35"/>
      <c r="F5" s="35"/>
    </row>
    <row r="6" spans="1:5" s="23" customFormat="1" ht="26.25" customHeight="1">
      <c r="A6" s="36" t="s">
        <v>236</v>
      </c>
      <c r="B6" s="32">
        <f>'[10]CPI '!$B10</f>
        <v>98.26120318</v>
      </c>
      <c r="C6" s="33">
        <f>'[10]CPI '!$C10</f>
        <v>99.2611877</v>
      </c>
      <c r="D6" s="34">
        <f>'[10]CPI '!$D10</f>
        <v>100.2340938</v>
      </c>
      <c r="E6" s="35"/>
    </row>
    <row r="7" spans="1:5" s="23" customFormat="1" ht="26.25" customHeight="1">
      <c r="A7" s="36" t="s">
        <v>237</v>
      </c>
      <c r="B7" s="37">
        <f>'[10]CPI '!$B18</f>
        <v>100.47700307</v>
      </c>
      <c r="C7" s="38">
        <f>'[10]CPI '!$C18</f>
        <v>100.01030624</v>
      </c>
      <c r="D7" s="39">
        <f>'[10]CPI '!$D18</f>
        <v>99.70638856</v>
      </c>
      <c r="E7" s="35"/>
    </row>
    <row r="8" spans="1:5" s="23" customFormat="1" ht="26.25" customHeight="1">
      <c r="A8" s="36" t="s">
        <v>238</v>
      </c>
      <c r="B8" s="37">
        <f>'[10]CPI '!$B19</f>
        <v>100.09013495</v>
      </c>
      <c r="C8" s="38">
        <f>'[10]CPI '!$C19</f>
        <v>98.7076101</v>
      </c>
      <c r="D8" s="39">
        <f>'[10]CPI '!$D19</f>
        <v>97.65567438</v>
      </c>
      <c r="E8" s="35"/>
    </row>
    <row r="9" spans="1:5" s="23" customFormat="1" ht="26.25" customHeight="1">
      <c r="A9" s="36" t="s">
        <v>239</v>
      </c>
      <c r="B9" s="37">
        <f>'[10]CPI '!$B20</f>
        <v>100.27002117</v>
      </c>
      <c r="C9" s="38">
        <f>'[10]CPI '!$C20</f>
        <v>100.42417348</v>
      </c>
      <c r="D9" s="39">
        <f>'[10]CPI '!$D20</f>
        <v>100.17620984</v>
      </c>
      <c r="E9" s="35"/>
    </row>
    <row r="10" spans="1:5" s="23" customFormat="1" ht="26.25" customHeight="1">
      <c r="A10" s="36" t="s">
        <v>240</v>
      </c>
      <c r="B10" s="37">
        <f>'[10]CPI '!$B21</f>
        <v>100.05573095</v>
      </c>
      <c r="C10" s="38">
        <f>'[10]CPI '!$C21</f>
        <v>105.24928151</v>
      </c>
      <c r="D10" s="39">
        <f>'[10]CPI '!$D21</f>
        <v>100.68373979</v>
      </c>
      <c r="E10" s="35"/>
    </row>
    <row r="11" spans="1:5" s="23" customFormat="1" ht="26.25" customHeight="1">
      <c r="A11" s="36" t="s">
        <v>241</v>
      </c>
      <c r="B11" s="37">
        <f>'[10]CPI '!$B22</f>
        <v>100.0554735</v>
      </c>
      <c r="C11" s="38">
        <f>'[10]CPI '!$C22</f>
        <v>100.24850156</v>
      </c>
      <c r="D11" s="39">
        <f>'[10]CPI '!$D22</f>
        <v>100.0799555</v>
      </c>
      <c r="E11" s="35"/>
    </row>
    <row r="12" spans="1:5" s="23" customFormat="1" ht="26.25" customHeight="1">
      <c r="A12" s="36" t="s">
        <v>242</v>
      </c>
      <c r="B12" s="37">
        <f>'[10]CPI '!$B23</f>
        <v>100.00230234</v>
      </c>
      <c r="C12" s="38">
        <f>'[10]CPI '!$C23</f>
        <v>100.52794066</v>
      </c>
      <c r="D12" s="39">
        <f>'[10]CPI '!$D23</f>
        <v>103.08633279</v>
      </c>
      <c r="E12" s="35"/>
    </row>
    <row r="13" spans="1:5" s="23" customFormat="1" ht="26.25" customHeight="1">
      <c r="A13" s="36" t="s">
        <v>243</v>
      </c>
      <c r="B13" s="37">
        <f>'[10]CPI '!$B24</f>
        <v>100.3592823</v>
      </c>
      <c r="C13" s="38">
        <f>'[10]CPI '!$C24</f>
        <v>98.01032847</v>
      </c>
      <c r="D13" s="39">
        <f>'[10]CPI '!$D24</f>
        <v>98.29573879</v>
      </c>
      <c r="E13" s="35"/>
    </row>
    <row r="14" spans="1:5" s="23" customFormat="1" ht="26.25" customHeight="1">
      <c r="A14" s="40" t="s">
        <v>244</v>
      </c>
      <c r="B14" s="220">
        <f>'[10]CPI '!$B25</f>
        <v>99.62858894</v>
      </c>
      <c r="C14" s="221">
        <f>'[10]CPI '!$C25</f>
        <v>101.50239775</v>
      </c>
      <c r="D14" s="112">
        <f>'[10]CPI '!$D25</f>
        <v>100.39617353</v>
      </c>
      <c r="E14" s="35"/>
    </row>
    <row r="15" ht="15.75">
      <c r="A15" s="41" t="s">
        <v>245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tabSelected="1" zoomScale="70" zoomScaleNormal="70" zoomScalePageLayoutView="0" workbookViewId="0" topLeftCell="A1">
      <selection activeCell="O8" sqref="O8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6" width="8.50390625" style="9" customWidth="1"/>
    <col min="17" max="17" width="10.50390625" style="51" customWidth="1"/>
    <col min="18" max="18" width="10.875" style="0" customWidth="1"/>
  </cols>
  <sheetData>
    <row r="1" ht="27.75" customHeight="1"/>
    <row r="2" spans="1:18" ht="33" customHeight="1">
      <c r="A2" s="299" t="s">
        <v>293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s="226" customFormat="1" ht="26.25" customHeight="1">
      <c r="A3" s="302"/>
      <c r="B3" s="318" t="s">
        <v>246</v>
      </c>
      <c r="C3" s="318"/>
      <c r="D3" s="319" t="s">
        <v>27</v>
      </c>
      <c r="E3" s="320"/>
      <c r="F3" s="300"/>
      <c r="G3" s="301"/>
      <c r="H3" s="319" t="s">
        <v>33</v>
      </c>
      <c r="I3" s="319"/>
      <c r="J3" s="319"/>
      <c r="K3" s="319" t="s">
        <v>247</v>
      </c>
      <c r="L3" s="319"/>
      <c r="M3" s="319"/>
      <c r="N3" s="319" t="s">
        <v>11</v>
      </c>
      <c r="O3" s="319"/>
      <c r="P3" s="319"/>
      <c r="Q3" s="293" t="s">
        <v>248</v>
      </c>
      <c r="R3" s="294"/>
    </row>
    <row r="4" spans="1:18" s="322" customFormat="1" ht="32.25" customHeight="1">
      <c r="A4" s="302"/>
      <c r="B4" s="318"/>
      <c r="C4" s="318"/>
      <c r="D4" s="319"/>
      <c r="E4" s="320"/>
      <c r="F4" s="320" t="s">
        <v>249</v>
      </c>
      <c r="G4" s="321"/>
      <c r="H4" s="319"/>
      <c r="I4" s="319"/>
      <c r="J4" s="319"/>
      <c r="K4" s="319"/>
      <c r="L4" s="319"/>
      <c r="M4" s="319"/>
      <c r="N4" s="319"/>
      <c r="O4" s="319"/>
      <c r="P4" s="319"/>
      <c r="Q4" s="295"/>
      <c r="R4" s="296"/>
    </row>
    <row r="5" spans="1:18" s="1" customFormat="1" ht="37.5" customHeight="1">
      <c r="A5" s="10"/>
      <c r="B5" s="11" t="s">
        <v>250</v>
      </c>
      <c r="C5" s="11" t="s">
        <v>251</v>
      </c>
      <c r="D5" s="11" t="s">
        <v>18</v>
      </c>
      <c r="E5" s="11" t="s">
        <v>251</v>
      </c>
      <c r="F5" s="12" t="s">
        <v>156</v>
      </c>
      <c r="G5" s="12" t="s">
        <v>251</v>
      </c>
      <c r="H5" s="13" t="s">
        <v>165</v>
      </c>
      <c r="I5" s="11" t="s">
        <v>18</v>
      </c>
      <c r="J5" s="11" t="s">
        <v>251</v>
      </c>
      <c r="K5" s="13" t="s">
        <v>165</v>
      </c>
      <c r="L5" s="11" t="s">
        <v>18</v>
      </c>
      <c r="M5" s="11" t="s">
        <v>251</v>
      </c>
      <c r="N5" s="13" t="s">
        <v>165</v>
      </c>
      <c r="O5" s="11" t="s">
        <v>18</v>
      </c>
      <c r="P5" s="19" t="s">
        <v>251</v>
      </c>
      <c r="Q5" s="11" t="s">
        <v>252</v>
      </c>
      <c r="R5" s="11" t="s">
        <v>253</v>
      </c>
    </row>
    <row r="6" spans="1:18" s="2" customFormat="1" ht="37.5" customHeight="1">
      <c r="A6" s="14" t="s">
        <v>96</v>
      </c>
      <c r="B6" s="15">
        <f>'[1]Sheet1'!$G$5</f>
        <v>10</v>
      </c>
      <c r="C6" s="15" t="s">
        <v>26</v>
      </c>
      <c r="D6" s="15">
        <f>'[8]1-4月 '!$D4</f>
        <v>22.7</v>
      </c>
      <c r="E6" s="15" t="s">
        <v>26</v>
      </c>
      <c r="F6" s="15">
        <f>'[9]T101635_1'!$E6</f>
        <v>25.1</v>
      </c>
      <c r="G6" s="15" t="s">
        <v>26</v>
      </c>
      <c r="H6" s="16">
        <f>'[3]Sheet1'!$B5/10000</f>
        <v>538.5143730906076</v>
      </c>
      <c r="I6" s="15">
        <f>'[3]Sheet1'!$C5</f>
        <v>27.3</v>
      </c>
      <c r="J6" s="15" t="s">
        <v>26</v>
      </c>
      <c r="K6" s="16">
        <f>'[4]Sheet1'!$B3/10000</f>
        <v>122.3097</v>
      </c>
      <c r="L6" s="15">
        <f>'[4]Sheet1'!$C3</f>
        <v>15.361804594676414</v>
      </c>
      <c r="M6" s="15" t="s">
        <v>26</v>
      </c>
      <c r="N6" s="16">
        <f>'[4]Sheet1'!$D3/10000</f>
        <v>56.0215</v>
      </c>
      <c r="O6" s="15">
        <f>'[4]Sheet1'!$E3</f>
        <v>17.158368693913644</v>
      </c>
      <c r="P6" s="20" t="s">
        <v>26</v>
      </c>
      <c r="Q6" s="227">
        <v>100</v>
      </c>
      <c r="R6" s="240">
        <v>29</v>
      </c>
    </row>
    <row r="7" spans="1:18" s="1" customFormat="1" ht="37.5" customHeight="1">
      <c r="A7" s="17" t="s">
        <v>254</v>
      </c>
      <c r="B7" s="15">
        <f>'[1]Sheet1'!$G6</f>
        <v>5</v>
      </c>
      <c r="C7" s="18">
        <f>RANK(B7,$B$7:$B$19,0)</f>
        <v>11</v>
      </c>
      <c r="D7" s="15">
        <f>'[8]1-4月 '!$D5</f>
        <v>23.1</v>
      </c>
      <c r="E7" s="18">
        <f>RANK(D7,$D$7:$D$19,0)</f>
        <v>8</v>
      </c>
      <c r="F7" s="15">
        <f>'[9]T101635_1'!$E7</f>
        <v>52.2</v>
      </c>
      <c r="G7" s="18">
        <f>RANK(F7,$F$7:$F$19)</f>
        <v>3</v>
      </c>
      <c r="H7" s="16">
        <f>'[3]Sheet1'!$B6/10000</f>
        <v>157.60112999614546</v>
      </c>
      <c r="I7" s="15">
        <f>'[3]Sheet1'!$C6</f>
        <v>25.4</v>
      </c>
      <c r="J7" s="18">
        <f>RANK(I7,$I$7:$I$19,0)</f>
        <v>7</v>
      </c>
      <c r="K7" s="16">
        <f>'[4]Sheet1'!$B11/10000</f>
        <v>9.7644</v>
      </c>
      <c r="L7" s="15">
        <f>'[4]Sheet1'!$C11</f>
        <v>12.906732036724406</v>
      </c>
      <c r="M7" s="18">
        <f>RANK(L7,$L$7:$L$19,0)</f>
        <v>8</v>
      </c>
      <c r="N7" s="16">
        <f>'[4]Sheet1'!$D11/10000</f>
        <v>3.6153</v>
      </c>
      <c r="O7" s="15">
        <f>'[4]Sheet1'!$E11</f>
        <v>7.595012053212713</v>
      </c>
      <c r="P7" s="21">
        <f>RANK(O7,$O$7:$O$19,0)</f>
        <v>10</v>
      </c>
      <c r="Q7" s="227">
        <v>4</v>
      </c>
      <c r="R7" s="240">
        <v>0</v>
      </c>
    </row>
    <row r="8" spans="1:18" s="1" customFormat="1" ht="37.5" customHeight="1">
      <c r="A8" s="17" t="s">
        <v>99</v>
      </c>
      <c r="B8" s="15">
        <f>'[1]Sheet1'!$G7</f>
        <v>-23.107747105966148</v>
      </c>
      <c r="C8" s="18">
        <f aca="true" t="shared" si="0" ref="C8:C19">RANK(B8,$B$7:$B$19,0)</f>
        <v>13</v>
      </c>
      <c r="D8" s="15">
        <f>'[8]1-4月 '!$D6</f>
        <v>37.6</v>
      </c>
      <c r="E8" s="18">
        <f>RANK(D8,$D$7:$D$19,0)</f>
        <v>1</v>
      </c>
      <c r="F8" s="15">
        <f>'[9]T101635_1'!$E8</f>
        <v>49</v>
      </c>
      <c r="G8" s="18">
        <f>RANK(F8,$F$7:$F$19)</f>
        <v>4</v>
      </c>
      <c r="H8" s="16">
        <f>'[3]Sheet1'!$B7/10000</f>
        <v>12.767868490850818</v>
      </c>
      <c r="I8" s="15">
        <f>'[3]Sheet1'!$C7</f>
        <v>21</v>
      </c>
      <c r="J8" s="18">
        <f aca="true" t="shared" si="1" ref="J8:J19">RANK(I8,$I$7:$I$19,0)</f>
        <v>12</v>
      </c>
      <c r="K8" s="16">
        <f>'[4]Sheet1'!$B12/10000</f>
        <v>3.8379</v>
      </c>
      <c r="L8" s="15">
        <f>'[4]Sheet1'!$C12</f>
        <v>8.03377902885292</v>
      </c>
      <c r="M8" s="18">
        <f aca="true" t="shared" si="2" ref="M8:M19">RANK(L8,$L$7:$L$19,0)</f>
        <v>11</v>
      </c>
      <c r="N8" s="16">
        <f>'[4]Sheet1'!$D12/10000</f>
        <v>1.4812</v>
      </c>
      <c r="O8" s="15">
        <f>'[4]Sheet1'!$E12</f>
        <v>-7.655860349127181</v>
      </c>
      <c r="P8" s="21">
        <f aca="true" t="shared" si="3" ref="P8:P19">RANK(O8,$O$7:$O$19,0)</f>
        <v>12</v>
      </c>
      <c r="Q8" s="227">
        <v>3</v>
      </c>
      <c r="R8" s="240">
        <v>0</v>
      </c>
    </row>
    <row r="9" spans="1:18" s="1" customFormat="1" ht="37.5" customHeight="1">
      <c r="A9" s="17" t="s">
        <v>100</v>
      </c>
      <c r="B9" s="15">
        <v>22.1</v>
      </c>
      <c r="C9" s="18">
        <f t="shared" si="0"/>
        <v>4</v>
      </c>
      <c r="D9" s="15">
        <f>'[8]1-4月 '!$D7</f>
        <v>3.5</v>
      </c>
      <c r="E9" s="18">
        <f aca="true" t="shared" si="4" ref="E9:E19">RANK(D9,$D$7:$D$19,0)</f>
        <v>13</v>
      </c>
      <c r="F9" s="15">
        <f>'[9]T101635_1'!$E9</f>
        <v>-49.9</v>
      </c>
      <c r="G9" s="18">
        <f aca="true" t="shared" si="5" ref="G9:G19">RANK(F9,$F$7:$F$19)</f>
        <v>13</v>
      </c>
      <c r="H9" s="16">
        <f>'[3]Sheet1'!$B8/10000</f>
        <v>18.545651102417523</v>
      </c>
      <c r="I9" s="15">
        <f>'[3]Sheet1'!$C8</f>
        <v>23.5</v>
      </c>
      <c r="J9" s="18">
        <f t="shared" si="1"/>
        <v>9</v>
      </c>
      <c r="K9" s="16">
        <f>'[4]Sheet1'!$B13/10000</f>
        <v>1.4788</v>
      </c>
      <c r="L9" s="15">
        <f>'[4]Sheet1'!$C13</f>
        <v>13.457112168175527</v>
      </c>
      <c r="M9" s="18">
        <f t="shared" si="2"/>
        <v>7</v>
      </c>
      <c r="N9" s="16">
        <f>'[4]Sheet1'!$D13/10000</f>
        <v>0.883</v>
      </c>
      <c r="O9" s="15">
        <f>'[4]Sheet1'!$E13</f>
        <v>15.697064989517813</v>
      </c>
      <c r="P9" s="21">
        <f t="shared" si="3"/>
        <v>8</v>
      </c>
      <c r="Q9" s="227">
        <v>2</v>
      </c>
      <c r="R9" s="240">
        <v>0</v>
      </c>
    </row>
    <row r="10" spans="1:18" s="1" customFormat="1" ht="37.5" customHeight="1">
      <c r="A10" s="17" t="s">
        <v>101</v>
      </c>
      <c r="B10" s="15">
        <f>'[1]Sheet1'!$G10</f>
        <v>9</v>
      </c>
      <c r="C10" s="18">
        <f t="shared" si="0"/>
        <v>9</v>
      </c>
      <c r="D10" s="15">
        <f>'[8]1-4月 '!$D12</f>
        <v>28.1</v>
      </c>
      <c r="E10" s="18">
        <f t="shared" si="4"/>
        <v>4</v>
      </c>
      <c r="F10" s="15">
        <f>'[9]T101635_1'!$E10</f>
        <v>28.3</v>
      </c>
      <c r="G10" s="18">
        <f t="shared" si="5"/>
        <v>6</v>
      </c>
      <c r="H10" s="16">
        <f>'[3]Sheet1'!$B9/10000</f>
        <v>49.054717696765145</v>
      </c>
      <c r="I10" s="15">
        <f>'[3]Sheet1'!$C9</f>
        <v>35</v>
      </c>
      <c r="J10" s="18">
        <f t="shared" si="1"/>
        <v>3</v>
      </c>
      <c r="K10" s="16">
        <f>'[4]Sheet1'!$B20/10000</f>
        <v>5.0894</v>
      </c>
      <c r="L10" s="15">
        <f>'[4]Sheet1'!$C20</f>
        <v>14.866725348139113</v>
      </c>
      <c r="M10" s="18">
        <f t="shared" si="2"/>
        <v>6</v>
      </c>
      <c r="N10" s="16">
        <f>'[4]Sheet1'!$D20/10000</f>
        <v>3.1432</v>
      </c>
      <c r="O10" s="15">
        <f>'[4]Sheet1'!$E20</f>
        <v>21.919242853264038</v>
      </c>
      <c r="P10" s="21">
        <f t="shared" si="3"/>
        <v>4</v>
      </c>
      <c r="Q10" s="227">
        <v>6</v>
      </c>
      <c r="R10" s="240">
        <v>4</v>
      </c>
    </row>
    <row r="11" spans="1:18" s="1" customFormat="1" ht="37.5" customHeight="1">
      <c r="A11" s="17" t="s">
        <v>102</v>
      </c>
      <c r="B11" s="15">
        <f>'[1]Sheet1'!$G11</f>
        <v>11.3</v>
      </c>
      <c r="C11" s="18">
        <f t="shared" si="0"/>
        <v>7</v>
      </c>
      <c r="D11" s="15">
        <f>'[8]1-4月 '!$D13</f>
        <v>23.509562356284235</v>
      </c>
      <c r="E11" s="18">
        <f t="shared" si="4"/>
        <v>7</v>
      </c>
      <c r="F11" s="15">
        <f>'[9]T101635_1'!$E11</f>
        <v>9.786162151287556</v>
      </c>
      <c r="G11" s="18">
        <f t="shared" si="5"/>
        <v>10</v>
      </c>
      <c r="H11" s="16">
        <f>'[3]Sheet1'!$B10/10000</f>
        <v>44.19247086116105</v>
      </c>
      <c r="I11" s="15">
        <f>'[3]Sheet1'!$C10</f>
        <v>28.2</v>
      </c>
      <c r="J11" s="18">
        <f t="shared" si="1"/>
        <v>5</v>
      </c>
      <c r="K11" s="16">
        <f>'[4]Sheet1'!$B19/10000</f>
        <v>4.0761</v>
      </c>
      <c r="L11" s="15">
        <f>'[4]Sheet1'!$C19</f>
        <v>19.439153749230826</v>
      </c>
      <c r="M11" s="18">
        <f t="shared" si="2"/>
        <v>3</v>
      </c>
      <c r="N11" s="16">
        <f>'[4]Sheet1'!$D19/10000</f>
        <v>2.3608</v>
      </c>
      <c r="O11" s="15">
        <f>'[4]Sheet1'!$E19</f>
        <v>8.522570561735776</v>
      </c>
      <c r="P11" s="21">
        <f t="shared" si="3"/>
        <v>9</v>
      </c>
      <c r="Q11" s="227">
        <v>3</v>
      </c>
      <c r="R11" s="240">
        <v>0</v>
      </c>
    </row>
    <row r="12" spans="1:18" s="1" customFormat="1" ht="37.5" customHeight="1">
      <c r="A12" s="17" t="s">
        <v>103</v>
      </c>
      <c r="B12" s="15">
        <f>'[1]Sheet1'!$G12</f>
        <v>13.8</v>
      </c>
      <c r="C12" s="18">
        <f t="shared" si="0"/>
        <v>6</v>
      </c>
      <c r="D12" s="15">
        <f>'[8]1-4月 '!$D14</f>
        <v>29.8</v>
      </c>
      <c r="E12" s="18">
        <f t="shared" si="4"/>
        <v>3</v>
      </c>
      <c r="F12" s="15">
        <f>'[9]T101635_1'!$E12</f>
        <v>73.4</v>
      </c>
      <c r="G12" s="18">
        <f t="shared" si="5"/>
        <v>2</v>
      </c>
      <c r="H12" s="16">
        <f>'[3]Sheet1'!$B11/10000</f>
        <v>40.8724130605616</v>
      </c>
      <c r="I12" s="15">
        <f>'[3]Sheet1'!$C11</f>
        <v>33.2</v>
      </c>
      <c r="J12" s="18">
        <f t="shared" si="1"/>
        <v>4</v>
      </c>
      <c r="K12" s="16">
        <f>'[4]Sheet1'!$B17/10000</f>
        <v>10.3343</v>
      </c>
      <c r="L12" s="15">
        <f>'[4]Sheet1'!$C17</f>
        <v>-6.0219160642022445</v>
      </c>
      <c r="M12" s="18">
        <f t="shared" si="2"/>
        <v>13</v>
      </c>
      <c r="N12" s="16">
        <f>'[4]Sheet1'!$D17/10000</f>
        <v>7.6864</v>
      </c>
      <c r="O12" s="15">
        <f>'[4]Sheet1'!$E17</f>
        <v>-12.136349607343305</v>
      </c>
      <c r="P12" s="21">
        <f t="shared" si="3"/>
        <v>13</v>
      </c>
      <c r="Q12" s="227">
        <v>14</v>
      </c>
      <c r="R12" s="240">
        <v>11</v>
      </c>
    </row>
    <row r="13" spans="1:18" s="1" customFormat="1" ht="37.5" customHeight="1">
      <c r="A13" s="17" t="s">
        <v>104</v>
      </c>
      <c r="B13" s="15">
        <f>'[1]Sheet1'!$G$13</f>
        <v>9.9</v>
      </c>
      <c r="C13" s="18">
        <f t="shared" si="0"/>
        <v>8</v>
      </c>
      <c r="D13" s="15">
        <f>'[8]1-4月 '!$D15</f>
        <v>25.5</v>
      </c>
      <c r="E13" s="18">
        <f t="shared" si="4"/>
        <v>6</v>
      </c>
      <c r="F13" s="15">
        <f>'[9]T101635_1'!$E13</f>
        <v>25.5</v>
      </c>
      <c r="G13" s="18">
        <f t="shared" si="5"/>
        <v>7</v>
      </c>
      <c r="H13" s="16">
        <f>'[3]Sheet1'!$B12/10000</f>
        <v>47.66400648077154</v>
      </c>
      <c r="I13" s="15">
        <f>'[3]Sheet1'!$C12</f>
        <v>22.2</v>
      </c>
      <c r="J13" s="18">
        <f t="shared" si="1"/>
        <v>11</v>
      </c>
      <c r="K13" s="16">
        <f>'[4]Sheet1'!$B16/10000</f>
        <v>7.549</v>
      </c>
      <c r="L13" s="15">
        <f>'[4]Sheet1'!$C16</f>
        <v>3.474744705640461</v>
      </c>
      <c r="M13" s="18">
        <f t="shared" si="2"/>
        <v>12</v>
      </c>
      <c r="N13" s="16">
        <f>'[4]Sheet1'!$D16/10000</f>
        <v>4.4787</v>
      </c>
      <c r="O13" s="15">
        <f>'[4]Sheet1'!$E16</f>
        <v>7.258837053357595</v>
      </c>
      <c r="P13" s="21">
        <f t="shared" si="3"/>
        <v>11</v>
      </c>
      <c r="Q13" s="227">
        <v>24</v>
      </c>
      <c r="R13" s="240">
        <v>8</v>
      </c>
    </row>
    <row r="14" spans="1:18" s="1" customFormat="1" ht="37.5" customHeight="1">
      <c r="A14" s="17" t="s">
        <v>105</v>
      </c>
      <c r="B14" s="15">
        <f>'[1]Sheet1'!$G14</f>
        <v>15.7</v>
      </c>
      <c r="C14" s="18">
        <f t="shared" si="0"/>
        <v>5</v>
      </c>
      <c r="D14" s="15">
        <f>'[8]1-4月 '!$D16</f>
        <v>36.5</v>
      </c>
      <c r="E14" s="18">
        <f t="shared" si="4"/>
        <v>2</v>
      </c>
      <c r="F14" s="15">
        <f>'[9]T101635_1'!$E14</f>
        <v>39.2</v>
      </c>
      <c r="G14" s="18">
        <f t="shared" si="5"/>
        <v>5</v>
      </c>
      <c r="H14" s="16">
        <f>'[3]Sheet1'!$B13/10000</f>
        <v>40.641543052770224</v>
      </c>
      <c r="I14" s="15">
        <f>'[3]Sheet1'!$C13</f>
        <v>35.3</v>
      </c>
      <c r="J14" s="18">
        <f t="shared" si="1"/>
        <v>2</v>
      </c>
      <c r="K14" s="16">
        <f>'[4]Sheet1'!$B15/10000</f>
        <v>7.7614</v>
      </c>
      <c r="L14" s="15">
        <f>'[4]Sheet1'!$C15</f>
        <v>114.32634689200012</v>
      </c>
      <c r="M14" s="18">
        <f t="shared" si="2"/>
        <v>1</v>
      </c>
      <c r="N14" s="16">
        <f>'[4]Sheet1'!$D15/10000</f>
        <v>4.5498</v>
      </c>
      <c r="O14" s="15">
        <f>'[4]Sheet1'!$E15</f>
        <v>110.02631214513224</v>
      </c>
      <c r="P14" s="21">
        <f t="shared" si="3"/>
        <v>1</v>
      </c>
      <c r="Q14" s="227">
        <v>11</v>
      </c>
      <c r="R14" s="240">
        <v>0</v>
      </c>
    </row>
    <row r="15" spans="1:18" s="1" customFormat="1" ht="37.5" customHeight="1">
      <c r="A15" s="17" t="s">
        <v>106</v>
      </c>
      <c r="B15" s="15">
        <f>'[1]Sheet1'!$G15</f>
        <v>5.10240427426536</v>
      </c>
      <c r="C15" s="18">
        <f t="shared" si="0"/>
        <v>10</v>
      </c>
      <c r="D15" s="15">
        <f>'[8]1-4月 '!$D17</f>
        <v>21.1</v>
      </c>
      <c r="E15" s="18">
        <f t="shared" si="4"/>
        <v>10</v>
      </c>
      <c r="F15" s="15">
        <f>'[9]T101635_1'!$E15</f>
        <v>21.7</v>
      </c>
      <c r="G15" s="18">
        <f t="shared" si="5"/>
        <v>8</v>
      </c>
      <c r="H15" s="16">
        <f>'[3]Sheet1'!$B14/10000</f>
        <v>30.423882260386836</v>
      </c>
      <c r="I15" s="15">
        <f>'[3]Sheet1'!$C14</f>
        <v>20.1</v>
      </c>
      <c r="J15" s="18">
        <f t="shared" si="1"/>
        <v>13</v>
      </c>
      <c r="K15" s="16">
        <f>'[4]Sheet1'!$B18/10000</f>
        <v>4.6248</v>
      </c>
      <c r="L15" s="15">
        <f>'[4]Sheet1'!$C18</f>
        <v>10.829399218768728</v>
      </c>
      <c r="M15" s="18">
        <f t="shared" si="2"/>
        <v>10</v>
      </c>
      <c r="N15" s="16">
        <f>'[4]Sheet1'!$D18/10000</f>
        <v>2.9279</v>
      </c>
      <c r="O15" s="15">
        <f>'[4]Sheet1'!$E18</f>
        <v>21.042622679730442</v>
      </c>
      <c r="P15" s="21">
        <f t="shared" si="3"/>
        <v>5</v>
      </c>
      <c r="Q15" s="227">
        <v>5</v>
      </c>
      <c r="R15" s="240">
        <v>0</v>
      </c>
    </row>
    <row r="16" spans="1:18" s="1" customFormat="1" ht="37.5" customHeight="1">
      <c r="A16" s="17" t="s">
        <v>255</v>
      </c>
      <c r="B16" s="15">
        <f>'[1]Sheet1'!$G16</f>
        <v>27.3</v>
      </c>
      <c r="C16" s="18">
        <f t="shared" si="0"/>
        <v>2</v>
      </c>
      <c r="D16" s="15">
        <f>'[8]1-4月 '!$D8</f>
        <v>26.1</v>
      </c>
      <c r="E16" s="18">
        <f t="shared" si="4"/>
        <v>5</v>
      </c>
      <c r="F16" s="15">
        <f>'[9]T101635_1'!$E16</f>
        <v>106.8</v>
      </c>
      <c r="G16" s="18">
        <f t="shared" si="5"/>
        <v>1</v>
      </c>
      <c r="H16" s="16">
        <f>'[3]Sheet1'!$B15/10000</f>
        <v>64.48628568380774</v>
      </c>
      <c r="I16" s="15">
        <f>'[3]Sheet1'!$C15</f>
        <v>25.3</v>
      </c>
      <c r="J16" s="18">
        <f t="shared" si="1"/>
        <v>8</v>
      </c>
      <c r="K16" s="16">
        <f>'[4]Sheet1'!$B8/10000</f>
        <v>12.9837</v>
      </c>
      <c r="L16" s="15">
        <f>'[4]Sheet1'!$C8</f>
        <v>12.171163465775095</v>
      </c>
      <c r="M16" s="18">
        <f t="shared" si="2"/>
        <v>9</v>
      </c>
      <c r="N16" s="16">
        <f>'[4]Sheet1'!$D8/10000</f>
        <v>3.5923</v>
      </c>
      <c r="O16" s="15">
        <f>'[4]Sheet1'!$E8</f>
        <v>35.76854756415585</v>
      </c>
      <c r="P16" s="21">
        <f t="shared" si="3"/>
        <v>2</v>
      </c>
      <c r="Q16" s="227">
        <v>4</v>
      </c>
      <c r="R16" s="240">
        <v>0</v>
      </c>
    </row>
    <row r="17" spans="1:18" s="1" customFormat="1" ht="37.5" customHeight="1">
      <c r="A17" s="17" t="s">
        <v>256</v>
      </c>
      <c r="B17" s="15">
        <f>'[1]Sheet1'!$G17</f>
        <v>2.5556544968833528</v>
      </c>
      <c r="C17" s="18">
        <f t="shared" si="0"/>
        <v>12</v>
      </c>
      <c r="D17" s="15">
        <f>'[8]1-4月 '!$D9</f>
        <v>19</v>
      </c>
      <c r="E17" s="18">
        <f t="shared" si="4"/>
        <v>11</v>
      </c>
      <c r="F17" s="15">
        <f>'[9]T101635_1'!$E17</f>
        <v>-19.3</v>
      </c>
      <c r="G17" s="18">
        <f t="shared" si="5"/>
        <v>12</v>
      </c>
      <c r="H17" s="16">
        <f>'[3]Sheet1'!$B16/10000</f>
        <v>14.122018742739543</v>
      </c>
      <c r="I17" s="15">
        <f>'[3]Sheet1'!$C16</f>
        <v>23.5</v>
      </c>
      <c r="J17" s="18">
        <f t="shared" si="1"/>
        <v>9</v>
      </c>
      <c r="K17" s="16">
        <f>'[4]Sheet1'!$B9/10000</f>
        <v>1.494</v>
      </c>
      <c r="L17" s="15">
        <f>'[4]Sheet1'!$C9</f>
        <v>19.224323677280353</v>
      </c>
      <c r="M17" s="18">
        <f t="shared" si="2"/>
        <v>4</v>
      </c>
      <c r="N17" s="16">
        <f>'[4]Sheet1'!$D9/10000</f>
        <v>0.4808</v>
      </c>
      <c r="O17" s="15">
        <f>'[4]Sheet1'!$E9</f>
        <v>19.45341614906833</v>
      </c>
      <c r="P17" s="21">
        <f t="shared" si="3"/>
        <v>6</v>
      </c>
      <c r="Q17" s="227">
        <v>5</v>
      </c>
      <c r="R17" s="240">
        <v>0</v>
      </c>
    </row>
    <row r="18" spans="1:18" s="1" customFormat="1" ht="37.5" customHeight="1">
      <c r="A18" s="17" t="s">
        <v>107</v>
      </c>
      <c r="B18" s="15">
        <f>'[1]Sheet1'!$G18</f>
        <v>22.2439893143366</v>
      </c>
      <c r="C18" s="18">
        <f t="shared" si="0"/>
        <v>3</v>
      </c>
      <c r="D18" s="15">
        <f>'[8]1-4月 '!$D10</f>
        <v>22.7</v>
      </c>
      <c r="E18" s="18">
        <f t="shared" si="4"/>
        <v>9</v>
      </c>
      <c r="F18" s="15">
        <v>-15.3</v>
      </c>
      <c r="G18" s="18">
        <f t="shared" si="5"/>
        <v>11</v>
      </c>
      <c r="H18" s="16">
        <f>'[3]Sheet1'!$B17/10000</f>
        <v>6.391355989443552</v>
      </c>
      <c r="I18" s="15">
        <f>'[3]Sheet1'!$C17</f>
        <v>28</v>
      </c>
      <c r="J18" s="18">
        <f t="shared" si="1"/>
        <v>6</v>
      </c>
      <c r="K18" s="16">
        <f>'[4]Sheet1'!$B7/10000</f>
        <v>0.8906</v>
      </c>
      <c r="L18" s="15">
        <f>'[4]Sheet1'!$C7</f>
        <v>18.76250166688891</v>
      </c>
      <c r="M18" s="18">
        <f t="shared" si="2"/>
        <v>5</v>
      </c>
      <c r="N18" s="16">
        <f>'[4]Sheet1'!$D7/10000</f>
        <v>0.5425</v>
      </c>
      <c r="O18" s="15">
        <f>'[4]Sheet1'!$E7</f>
        <v>23.576309794988617</v>
      </c>
      <c r="P18" s="21">
        <f t="shared" si="3"/>
        <v>3</v>
      </c>
      <c r="Q18" s="227">
        <v>1</v>
      </c>
      <c r="R18" s="240">
        <v>0</v>
      </c>
    </row>
    <row r="19" spans="1:18" s="1" customFormat="1" ht="37.5" customHeight="1">
      <c r="A19" s="17" t="s">
        <v>257</v>
      </c>
      <c r="B19" s="15">
        <f>'[1]Sheet1'!$G19</f>
        <v>35.4</v>
      </c>
      <c r="C19" s="18">
        <f t="shared" si="0"/>
        <v>1</v>
      </c>
      <c r="D19" s="15">
        <f>'[8]1-4月 '!$D11</f>
        <v>18.7</v>
      </c>
      <c r="E19" s="18">
        <f t="shared" si="4"/>
        <v>12</v>
      </c>
      <c r="F19" s="15">
        <v>12.4</v>
      </c>
      <c r="G19" s="18">
        <f t="shared" si="5"/>
        <v>9</v>
      </c>
      <c r="H19" s="16">
        <f>'[3]Sheet1'!$B18/10000</f>
        <v>11.751029672787105</v>
      </c>
      <c r="I19" s="15">
        <f>'[3]Sheet1'!$C18</f>
        <v>46.5</v>
      </c>
      <c r="J19" s="18">
        <f t="shared" si="1"/>
        <v>1</v>
      </c>
      <c r="K19" s="16">
        <f>'[4]Sheet1'!$B10/10000</f>
        <v>5.412</v>
      </c>
      <c r="L19" s="15">
        <f>'[4]Sheet1'!$C10</f>
        <v>41.29072681704261</v>
      </c>
      <c r="M19" s="18">
        <f t="shared" si="2"/>
        <v>2</v>
      </c>
      <c r="N19" s="16">
        <f>'[4]Sheet1'!$D10/10000</f>
        <v>2.2626</v>
      </c>
      <c r="O19" s="15">
        <f>'[4]Sheet1'!$E10</f>
        <v>16.078391134824543</v>
      </c>
      <c r="P19" s="21">
        <f t="shared" si="3"/>
        <v>7</v>
      </c>
      <c r="Q19" s="227">
        <v>18</v>
      </c>
      <c r="R19" s="240">
        <v>6</v>
      </c>
    </row>
    <row r="20" spans="1:18" ht="32.25" customHeight="1">
      <c r="A20" s="297" t="s">
        <v>294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H3:J4"/>
    <mergeCell ref="Q3:R4"/>
    <mergeCell ref="A20:R20"/>
    <mergeCell ref="K3:M4"/>
    <mergeCell ref="N3:P4"/>
    <mergeCell ref="A2:R2"/>
    <mergeCell ref="F3:G3"/>
    <mergeCell ref="F4:G4"/>
    <mergeCell ref="A3:A4"/>
    <mergeCell ref="B3:C4"/>
    <mergeCell ref="D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zoomScaleSheetLayoutView="100" zoomScalePageLayoutView="0" workbookViewId="0" topLeftCell="A1">
      <selection activeCell="C23" sqref="C23"/>
    </sheetView>
  </sheetViews>
  <sheetFormatPr defaultColWidth="8.00390625" defaultRowHeight="14.25"/>
  <cols>
    <col min="1" max="1" width="26.75390625" style="250" customWidth="1"/>
    <col min="2" max="2" width="16.00390625" style="256" customWidth="1"/>
    <col min="3" max="3" width="14.75390625" style="256" customWidth="1"/>
    <col min="4" max="4" width="16.50390625" style="257" customWidth="1"/>
    <col min="5" max="14" width="9.00390625" style="250" customWidth="1"/>
    <col min="15" max="110" width="8.00390625" style="250" customWidth="1"/>
    <col min="111" max="132" width="9.00390625" style="250" customWidth="1"/>
    <col min="133" max="16384" width="8.00390625" style="250" customWidth="1"/>
  </cols>
  <sheetData>
    <row r="1" spans="1:4" ht="31.5" customHeight="1">
      <c r="A1" s="260" t="s">
        <v>291</v>
      </c>
      <c r="B1" s="260"/>
      <c r="C1" s="260"/>
      <c r="D1" s="260"/>
    </row>
    <row r="2" spans="1:4" ht="17.25" customHeight="1">
      <c r="A2" s="184"/>
      <c r="B2" s="184"/>
      <c r="C2" s="184"/>
      <c r="D2" s="185"/>
    </row>
    <row r="3" spans="1:4" s="183" customFormat="1" ht="36" customHeight="1">
      <c r="A3" s="186" t="s">
        <v>15</v>
      </c>
      <c r="B3" s="187" t="s">
        <v>16</v>
      </c>
      <c r="C3" s="188" t="s">
        <v>17</v>
      </c>
      <c r="D3" s="189" t="s">
        <v>18</v>
      </c>
    </row>
    <row r="4" spans="1:4" s="183" customFormat="1" ht="22.5" customHeight="1">
      <c r="A4" s="190" t="s">
        <v>19</v>
      </c>
      <c r="B4" s="191" t="s">
        <v>20</v>
      </c>
      <c r="C4" s="261" t="s">
        <v>21</v>
      </c>
      <c r="D4" s="262"/>
    </row>
    <row r="5" spans="1:4" s="183" customFormat="1" ht="22.5" customHeight="1">
      <c r="A5" s="190" t="s">
        <v>22</v>
      </c>
      <c r="B5" s="191" t="s">
        <v>20</v>
      </c>
      <c r="C5" s="263"/>
      <c r="D5" s="264"/>
    </row>
    <row r="6" spans="1:4" s="183" customFormat="1" ht="22.5" customHeight="1">
      <c r="A6" s="190" t="s">
        <v>23</v>
      </c>
      <c r="B6" s="191" t="s">
        <v>20</v>
      </c>
      <c r="C6" s="263"/>
      <c r="D6" s="264"/>
    </row>
    <row r="7" spans="1:4" s="183" customFormat="1" ht="22.5" customHeight="1">
      <c r="A7" s="190" t="s">
        <v>24</v>
      </c>
      <c r="B7" s="191" t="s">
        <v>20</v>
      </c>
      <c r="C7" s="265"/>
      <c r="D7" s="266"/>
    </row>
    <row r="8" spans="1:4" s="183" customFormat="1" ht="22.5" customHeight="1">
      <c r="A8" s="192" t="s">
        <v>25</v>
      </c>
      <c r="B8" s="191" t="s">
        <v>20</v>
      </c>
      <c r="C8" s="193" t="s">
        <v>289</v>
      </c>
      <c r="D8" s="194">
        <v>10</v>
      </c>
    </row>
    <row r="9" spans="1:4" s="183" customFormat="1" ht="31.5" customHeight="1">
      <c r="A9" s="244" t="s">
        <v>290</v>
      </c>
      <c r="B9" s="191" t="s">
        <v>20</v>
      </c>
      <c r="C9" s="195">
        <v>66.45</v>
      </c>
      <c r="D9" s="194">
        <v>20.9</v>
      </c>
    </row>
    <row r="10" spans="1:4" s="183" customFormat="1" ht="22.5" customHeight="1">
      <c r="A10" s="196" t="s">
        <v>27</v>
      </c>
      <c r="B10" s="191" t="s">
        <v>20</v>
      </c>
      <c r="C10" s="193" t="s">
        <v>289</v>
      </c>
      <c r="D10" s="194">
        <v>22.7</v>
      </c>
    </row>
    <row r="11" spans="1:4" s="183" customFormat="1" ht="22.5" customHeight="1">
      <c r="A11" s="196" t="s">
        <v>28</v>
      </c>
      <c r="B11" s="191" t="s">
        <v>20</v>
      </c>
      <c r="C11" s="193" t="s">
        <v>258</v>
      </c>
      <c r="D11" s="194">
        <v>23.5</v>
      </c>
    </row>
    <row r="12" spans="1:4" s="183" customFormat="1" ht="22.5" customHeight="1">
      <c r="A12" s="196" t="s">
        <v>29</v>
      </c>
      <c r="B12" s="191" t="s">
        <v>20</v>
      </c>
      <c r="C12" s="251">
        <v>68.0526</v>
      </c>
      <c r="D12" s="252">
        <v>34.4</v>
      </c>
    </row>
    <row r="13" spans="1:4" s="183" customFormat="1" ht="22.5" customHeight="1">
      <c r="A13" s="196" t="s">
        <v>30</v>
      </c>
      <c r="B13" s="191" t="s">
        <v>31</v>
      </c>
      <c r="C13" s="253">
        <v>134.6232</v>
      </c>
      <c r="D13" s="252">
        <v>27.2</v>
      </c>
    </row>
    <row r="14" spans="1:4" s="183" customFormat="1" ht="22.5" customHeight="1">
      <c r="A14" s="196" t="s">
        <v>32</v>
      </c>
      <c r="B14" s="191" t="s">
        <v>20</v>
      </c>
      <c r="C14" s="254">
        <f>'商品房建设与销售'!C9</f>
        <v>81.0251</v>
      </c>
      <c r="D14" s="252">
        <f>'商品房建设与销售'!D9</f>
        <v>27.42</v>
      </c>
    </row>
    <row r="15" spans="1:4" s="183" customFormat="1" ht="22.5" customHeight="1">
      <c r="A15" s="198" t="s">
        <v>33</v>
      </c>
      <c r="B15" s="191" t="s">
        <v>20</v>
      </c>
      <c r="C15" s="199">
        <v>538.51</v>
      </c>
      <c r="D15" s="194">
        <v>27.3</v>
      </c>
    </row>
    <row r="16" spans="1:4" s="183" customFormat="1" ht="22.5" customHeight="1">
      <c r="A16" s="196" t="s">
        <v>34</v>
      </c>
      <c r="B16" s="191" t="s">
        <v>20</v>
      </c>
      <c r="C16" s="195">
        <v>159.7113</v>
      </c>
      <c r="D16" s="194">
        <v>32.4</v>
      </c>
    </row>
    <row r="17" spans="1:4" s="183" customFormat="1" ht="22.5" customHeight="1">
      <c r="A17" s="196" t="s">
        <v>35</v>
      </c>
      <c r="B17" s="191" t="s">
        <v>20</v>
      </c>
      <c r="C17" s="195">
        <v>81.4245</v>
      </c>
      <c r="D17" s="194">
        <v>39.6</v>
      </c>
    </row>
    <row r="18" spans="1:4" s="183" customFormat="1" ht="22.5" customHeight="1">
      <c r="A18" s="196" t="s">
        <v>36</v>
      </c>
      <c r="B18" s="191" t="s">
        <v>20</v>
      </c>
      <c r="C18" s="195">
        <v>78.2868</v>
      </c>
      <c r="D18" s="200">
        <v>25.6</v>
      </c>
    </row>
    <row r="19" spans="1:4" s="183" customFormat="1" ht="22.5" customHeight="1">
      <c r="A19" s="196" t="s">
        <v>292</v>
      </c>
      <c r="B19" s="191" t="s">
        <v>20</v>
      </c>
      <c r="C19" s="201">
        <v>343.686178</v>
      </c>
      <c r="D19" s="200">
        <v>30.7</v>
      </c>
    </row>
    <row r="20" spans="1:4" s="183" customFormat="1" ht="22.5" customHeight="1">
      <c r="A20" s="196" t="s">
        <v>37</v>
      </c>
      <c r="B20" s="191" t="s">
        <v>288</v>
      </c>
      <c r="C20" s="255">
        <v>2695</v>
      </c>
      <c r="D20" s="200">
        <v>798.3</v>
      </c>
    </row>
    <row r="21" spans="1:4" s="183" customFormat="1" ht="22.5" customHeight="1">
      <c r="A21" s="192" t="s">
        <v>38</v>
      </c>
      <c r="B21" s="191" t="s">
        <v>20</v>
      </c>
      <c r="C21" s="197">
        <v>122.31</v>
      </c>
      <c r="D21" s="194">
        <v>15.4</v>
      </c>
    </row>
    <row r="22" spans="1:4" s="183" customFormat="1" ht="22.5" customHeight="1">
      <c r="A22" s="192" t="s">
        <v>39</v>
      </c>
      <c r="B22" s="191" t="s">
        <v>20</v>
      </c>
      <c r="C22" s="197">
        <v>56.02</v>
      </c>
      <c r="D22" s="194">
        <v>17.2</v>
      </c>
    </row>
    <row r="23" spans="1:4" s="183" customFormat="1" ht="22.5" customHeight="1">
      <c r="A23" s="192" t="s">
        <v>40</v>
      </c>
      <c r="B23" s="191" t="s">
        <v>20</v>
      </c>
      <c r="C23" s="197">
        <f>'财政金融'!C11</f>
        <v>190.3292</v>
      </c>
      <c r="D23" s="194">
        <v>16.8</v>
      </c>
    </row>
    <row r="24" spans="1:4" s="183" customFormat="1" ht="22.5" customHeight="1">
      <c r="A24" s="196" t="s">
        <v>41</v>
      </c>
      <c r="B24" s="191" t="s">
        <v>20</v>
      </c>
      <c r="C24" s="197">
        <v>3181.9643353865004</v>
      </c>
      <c r="D24" s="194">
        <v>10.9</v>
      </c>
    </row>
    <row r="25" spans="1:4" s="183" customFormat="1" ht="22.5" customHeight="1">
      <c r="A25" s="196" t="s">
        <v>42</v>
      </c>
      <c r="B25" s="191" t="s">
        <v>20</v>
      </c>
      <c r="C25" s="197">
        <v>2671.2447053723</v>
      </c>
      <c r="D25" s="194">
        <v>22.1</v>
      </c>
    </row>
    <row r="26" spans="1:4" s="183" customFormat="1" ht="22.5" customHeight="1">
      <c r="A26" s="196" t="s">
        <v>43</v>
      </c>
      <c r="B26" s="191" t="s">
        <v>5</v>
      </c>
      <c r="C26" s="202" t="s">
        <v>289</v>
      </c>
      <c r="D26" s="203">
        <f>'人民生活和物价1'!D5</f>
        <v>99.78197147</v>
      </c>
    </row>
    <row r="27" spans="1:4" s="183" customFormat="1" ht="22.5" customHeight="1">
      <c r="A27" s="192" t="s">
        <v>44</v>
      </c>
      <c r="B27" s="191" t="s">
        <v>45</v>
      </c>
      <c r="C27" s="197">
        <v>53.459354489999996</v>
      </c>
      <c r="D27" s="194">
        <v>9</v>
      </c>
    </row>
    <row r="28" spans="1:4" s="183" customFormat="1" ht="22.5" customHeight="1">
      <c r="A28" s="192" t="s">
        <v>46</v>
      </c>
      <c r="B28" s="191" t="s">
        <v>45</v>
      </c>
      <c r="C28" s="204">
        <v>26.63</v>
      </c>
      <c r="D28" s="205">
        <v>7.2</v>
      </c>
    </row>
    <row r="29" spans="1:4" s="183" customFormat="1" ht="22.5" customHeight="1">
      <c r="A29" s="196" t="s">
        <v>47</v>
      </c>
      <c r="B29" s="191" t="s">
        <v>48</v>
      </c>
      <c r="C29" s="267" t="s">
        <v>21</v>
      </c>
      <c r="D29" s="268"/>
    </row>
    <row r="30" spans="1:4" s="183" customFormat="1" ht="22.5" customHeight="1">
      <c r="A30" s="198" t="s">
        <v>49</v>
      </c>
      <c r="B30" s="191" t="s">
        <v>48</v>
      </c>
      <c r="C30" s="269"/>
      <c r="D30" s="270"/>
    </row>
    <row r="31" spans="1:4" s="183" customFormat="1" ht="22.5" customHeight="1">
      <c r="A31" s="198" t="s">
        <v>50</v>
      </c>
      <c r="B31" s="191" t="s">
        <v>48</v>
      </c>
      <c r="C31" s="271"/>
      <c r="D31" s="272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2" customWidth="1"/>
  </cols>
  <sheetData>
    <row r="1" spans="1:4" ht="24.75">
      <c r="A1" s="303" t="s">
        <v>51</v>
      </c>
      <c r="B1" s="303"/>
      <c r="C1" s="179"/>
      <c r="D1" s="179"/>
    </row>
    <row r="2" spans="1:4" ht="15.75">
      <c r="A2" s="180"/>
      <c r="B2" s="180"/>
      <c r="D2"/>
    </row>
    <row r="3" spans="1:2" ht="24" customHeight="1">
      <c r="A3" s="158" t="s">
        <v>52</v>
      </c>
      <c r="B3" s="181" t="s">
        <v>53</v>
      </c>
    </row>
    <row r="4" spans="1:2" ht="24" customHeight="1">
      <c r="A4" s="182" t="s">
        <v>54</v>
      </c>
      <c r="B4" s="161">
        <f>'[1]Sheet1'!$G$22</f>
        <v>10</v>
      </c>
    </row>
    <row r="5" spans="1:2" ht="24" customHeight="1">
      <c r="A5" s="125" t="s">
        <v>55</v>
      </c>
      <c r="B5" s="174">
        <f>'[1]Sheet1'!G23</f>
        <v>-16.4404679020016</v>
      </c>
    </row>
    <row r="6" spans="1:2" ht="24" customHeight="1">
      <c r="A6" s="125" t="s">
        <v>56</v>
      </c>
      <c r="B6" s="174">
        <f>'[1]Sheet1'!G24</f>
        <v>10.492110354393724</v>
      </c>
    </row>
    <row r="7" spans="1:2" ht="24" customHeight="1">
      <c r="A7" s="125" t="s">
        <v>57</v>
      </c>
      <c r="B7" s="174">
        <f>'[1]Sheet1'!G25</f>
        <v>16.39899855668876</v>
      </c>
    </row>
    <row r="8" spans="1:2" ht="24" customHeight="1">
      <c r="A8" s="125" t="s">
        <v>58</v>
      </c>
      <c r="B8" s="174">
        <f>'[1]Sheet1'!G26</f>
        <v>-8.865847359919176</v>
      </c>
    </row>
    <row r="9" spans="1:2" ht="24" customHeight="1">
      <c r="A9" s="125" t="s">
        <v>59</v>
      </c>
      <c r="B9" s="174">
        <f>'[1]Sheet1'!G27</f>
        <v>1.2754230512521225</v>
      </c>
    </row>
    <row r="10" spans="1:2" ht="24" customHeight="1">
      <c r="A10" s="125" t="s">
        <v>60</v>
      </c>
      <c r="B10" s="174">
        <f>'[1]Sheet1'!G28</f>
        <v>16.263521266147762</v>
      </c>
    </row>
    <row r="11" spans="1:2" ht="24" customHeight="1">
      <c r="A11" s="125" t="s">
        <v>61</v>
      </c>
      <c r="B11" s="174">
        <f>'[1]Sheet1'!G29</f>
        <v>-23.09170293251086</v>
      </c>
    </row>
    <row r="12" spans="1:2" ht="24" customHeight="1">
      <c r="A12" s="125" t="s">
        <v>62</v>
      </c>
      <c r="B12" s="174">
        <f>'[1]Sheet1'!G30</f>
        <v>21.78625886900949</v>
      </c>
    </row>
    <row r="13" spans="1:2" ht="24" customHeight="1">
      <c r="A13" s="125" t="s">
        <v>63</v>
      </c>
      <c r="B13" s="174">
        <f>'[1]Sheet1'!G31</f>
        <v>-30.383389532340022</v>
      </c>
    </row>
    <row r="14" spans="1:2" ht="24" customHeight="1">
      <c r="A14" s="125" t="s">
        <v>64</v>
      </c>
      <c r="B14" s="174">
        <f>'[1]Sheet1'!G32</f>
        <v>18.677105567515582</v>
      </c>
    </row>
    <row r="15" spans="1:2" ht="24" customHeight="1">
      <c r="A15" s="125" t="s">
        <v>65</v>
      </c>
      <c r="B15" s="174">
        <f>'[1]Sheet1'!G33</f>
        <v>30.576052609578564</v>
      </c>
    </row>
    <row r="16" spans="1:2" ht="24" customHeight="1">
      <c r="A16" s="130" t="s">
        <v>66</v>
      </c>
      <c r="B16" s="178">
        <f>'[1]Sheet1'!G34</f>
        <v>9.621575588984932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9" customWidth="1"/>
    <col min="2" max="2" width="13.50390625" style="0" customWidth="1"/>
  </cols>
  <sheetData>
    <row r="1" spans="1:2" s="165" customFormat="1" ht="24.75">
      <c r="A1" s="304" t="s">
        <v>67</v>
      </c>
      <c r="B1" s="304"/>
    </row>
    <row r="2" spans="1:2" s="165" customFormat="1" ht="19.5">
      <c r="A2" s="170"/>
      <c r="B2" s="171"/>
    </row>
    <row r="3" spans="1:2" s="166" customFormat="1" ht="29.25" customHeight="1">
      <c r="A3" s="172" t="s">
        <v>68</v>
      </c>
      <c r="B3" s="173" t="s">
        <v>69</v>
      </c>
    </row>
    <row r="4" spans="1:2" s="167" customFormat="1" ht="29.25" customHeight="1">
      <c r="A4" s="172" t="s">
        <v>70</v>
      </c>
      <c r="B4" s="174">
        <f>'[1]Sheet1'!G38</f>
        <v>8.531662375411964</v>
      </c>
    </row>
    <row r="5" spans="1:2" s="153" customFormat="1" ht="29.25" customHeight="1">
      <c r="A5" s="175" t="s">
        <v>71</v>
      </c>
      <c r="B5" s="174">
        <f>'[1]Sheet1'!G39</f>
        <v>-19.793593190429004</v>
      </c>
    </row>
    <row r="6" spans="1:2" s="153" customFormat="1" ht="29.25" customHeight="1">
      <c r="A6" s="175" t="s">
        <v>72</v>
      </c>
      <c r="B6" s="174">
        <f>'[1]Sheet1'!G40</f>
        <v>14.628043017253244</v>
      </c>
    </row>
    <row r="7" spans="1:2" s="153" customFormat="1" ht="29.25" customHeight="1">
      <c r="A7" s="175" t="s">
        <v>73</v>
      </c>
      <c r="B7" s="174">
        <f>'[1]Sheet1'!G41</f>
        <v>4.763303037582456</v>
      </c>
    </row>
    <row r="8" spans="1:2" s="153" customFormat="1" ht="29.25" customHeight="1">
      <c r="A8" s="175" t="s">
        <v>74</v>
      </c>
      <c r="B8" s="174">
        <f>'[1]Sheet1'!G42</f>
        <v>20.865535300721504</v>
      </c>
    </row>
    <row r="9" spans="1:2" s="153" customFormat="1" ht="29.25" customHeight="1">
      <c r="A9" s="175" t="s">
        <v>75</v>
      </c>
      <c r="B9" s="174">
        <f>'[1]Sheet1'!G43</f>
        <v>38.80930568986236</v>
      </c>
    </row>
    <row r="10" spans="1:2" s="168" customFormat="1" ht="29.25" customHeight="1">
      <c r="A10" s="176" t="s">
        <v>76</v>
      </c>
      <c r="B10" s="174">
        <f>'[1]Sheet1'!G44</f>
        <v>10.776966879069615</v>
      </c>
    </row>
    <row r="11" spans="1:2" s="168" customFormat="1" ht="29.25" customHeight="1">
      <c r="A11" s="176" t="s">
        <v>77</v>
      </c>
      <c r="B11" s="174">
        <f>'[1]Sheet1'!G45</f>
        <v>16.19714773348995</v>
      </c>
    </row>
    <row r="12" spans="1:2" s="168" customFormat="1" ht="29.25" customHeight="1">
      <c r="A12" s="176" t="s">
        <v>78</v>
      </c>
      <c r="B12" s="174">
        <f>'[1]Sheet1'!G46</f>
        <v>20.945760777751275</v>
      </c>
    </row>
    <row r="13" spans="1:2" s="168" customFormat="1" ht="29.25" customHeight="1">
      <c r="A13" s="176" t="s">
        <v>79</v>
      </c>
      <c r="B13" s="174">
        <f>'[1]Sheet1'!G47</f>
        <v>-6.534239939556185</v>
      </c>
    </row>
    <row r="14" spans="1:2" s="168" customFormat="1" ht="29.25" customHeight="1">
      <c r="A14" s="177" t="s">
        <v>80</v>
      </c>
      <c r="B14" s="178">
        <f>'[1]Sheet1'!G48</f>
        <v>22.484544634308754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5" customWidth="1"/>
    <col min="2" max="2" width="15.50390625" style="0" customWidth="1"/>
  </cols>
  <sheetData>
    <row r="1" spans="1:2" ht="24.75">
      <c r="A1" s="305" t="s">
        <v>81</v>
      </c>
      <c r="B1" s="305"/>
    </row>
    <row r="2" spans="1:2" ht="19.5">
      <c r="A2" s="156"/>
      <c r="B2" s="157"/>
    </row>
    <row r="3" spans="1:2" s="153" customFormat="1" ht="30.75" customHeight="1">
      <c r="A3" s="158" t="s">
        <v>52</v>
      </c>
      <c r="B3" s="159" t="s">
        <v>53</v>
      </c>
    </row>
    <row r="4" spans="1:3" ht="33.75" customHeight="1">
      <c r="A4" s="160" t="s">
        <v>82</v>
      </c>
      <c r="B4" s="161">
        <f>'[1]Sheet1'!G52</f>
        <v>3.9269813000890608</v>
      </c>
      <c r="C4" s="24"/>
    </row>
    <row r="5" spans="1:3" ht="33.75" customHeight="1">
      <c r="A5" s="162" t="s">
        <v>83</v>
      </c>
      <c r="B5" s="163">
        <f>'[1]Sheet1'!G53</f>
        <v>21.166518254674994</v>
      </c>
      <c r="C5" s="24"/>
    </row>
    <row r="6" spans="1:3" ht="33.75" customHeight="1">
      <c r="A6" s="162" t="s">
        <v>84</v>
      </c>
      <c r="B6" s="163">
        <f>'[1]Sheet1'!G54</f>
        <v>-35.84149599287622</v>
      </c>
      <c r="C6" s="24"/>
    </row>
    <row r="7" spans="1:3" ht="33.75" customHeight="1">
      <c r="A7" s="162" t="s">
        <v>85</v>
      </c>
      <c r="B7" s="163">
        <f>'[1]Sheet1'!G55</f>
        <v>37.81834372217276</v>
      </c>
      <c r="C7" s="24"/>
    </row>
    <row r="8" spans="1:3" ht="33.75" customHeight="1">
      <c r="A8" s="162" t="s">
        <v>86</v>
      </c>
      <c r="B8" s="163">
        <f>'[1]Sheet1'!G56</f>
        <v>13.036509349955484</v>
      </c>
      <c r="C8" s="24"/>
    </row>
    <row r="9" spans="1:3" ht="33.75" customHeight="1">
      <c r="A9" s="162" t="s">
        <v>87</v>
      </c>
      <c r="B9" s="163">
        <f>'[1]Sheet1'!G57</f>
        <v>15.485307212822818</v>
      </c>
      <c r="C9" s="24"/>
    </row>
    <row r="10" spans="1:3" ht="33.75" customHeight="1">
      <c r="A10" s="162" t="s">
        <v>88</v>
      </c>
      <c r="B10" s="163">
        <f>'[1]Sheet1'!G58</f>
        <v>18.52181656277827</v>
      </c>
      <c r="C10" s="24"/>
    </row>
    <row r="11" spans="1:3" ht="33.75" customHeight="1">
      <c r="A11" s="162" t="s">
        <v>89</v>
      </c>
      <c r="B11" s="163">
        <f>'[1]Sheet1'!G59</f>
        <v>14.11398040961711</v>
      </c>
      <c r="C11" s="24"/>
    </row>
    <row r="12" spans="1:3" ht="33.75" customHeight="1">
      <c r="A12" s="162" t="s">
        <v>90</v>
      </c>
      <c r="B12" s="163">
        <f>'[1]Sheet1'!G60</f>
        <v>22.2439893143366</v>
      </c>
      <c r="C12" s="24"/>
    </row>
    <row r="13" spans="1:3" ht="33.75" customHeight="1">
      <c r="A13" s="162" t="s">
        <v>91</v>
      </c>
      <c r="B13" s="163">
        <f>'[1]Sheet1'!G61</f>
        <v>-1.8521816562778182</v>
      </c>
      <c r="C13" s="24"/>
    </row>
    <row r="14" spans="1:2" ht="33.75" customHeight="1">
      <c r="A14" s="164" t="s">
        <v>92</v>
      </c>
      <c r="B14" s="163">
        <f>'[1]Sheet1'!G62</f>
        <v>80.32947462154942</v>
      </c>
    </row>
    <row r="15" spans="1:2" s="154" customFormat="1" ht="10.5">
      <c r="A15" s="273"/>
      <c r="B15" s="27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" sqref="D2:E2"/>
    </sheetView>
  </sheetViews>
  <sheetFormatPr defaultColWidth="7.875" defaultRowHeight="14.25"/>
  <cols>
    <col min="1" max="1" width="20.50390625" style="140" customWidth="1"/>
    <col min="2" max="2" width="12.875" style="140" customWidth="1"/>
    <col min="3" max="3" width="11.25390625" style="140" customWidth="1"/>
    <col min="4" max="4" width="15.125" style="140" customWidth="1"/>
    <col min="5" max="5" width="9.75390625" style="140" customWidth="1"/>
    <col min="6" max="6" width="9.75390625" style="140" bestFit="1" customWidth="1"/>
    <col min="7" max="16384" width="7.875" style="140" customWidth="1"/>
  </cols>
  <sheetData>
    <row r="1" spans="1:6" ht="25.5" customHeight="1">
      <c r="A1" s="306" t="s">
        <v>93</v>
      </c>
      <c r="B1" s="306"/>
      <c r="C1" s="306"/>
      <c r="D1" s="306"/>
      <c r="E1" s="306"/>
      <c r="F1" s="306"/>
    </row>
    <row r="2" spans="1:6" ht="15.75">
      <c r="A2" s="141"/>
      <c r="B2" s="141"/>
      <c r="C2" s="141"/>
      <c r="D2" s="274"/>
      <c r="E2" s="274"/>
      <c r="F2" s="141"/>
    </row>
    <row r="3" spans="1:6" s="138" customFormat="1" ht="28.5" customHeight="1">
      <c r="A3" s="279"/>
      <c r="B3" s="275" t="s">
        <v>44</v>
      </c>
      <c r="C3" s="276"/>
      <c r="D3" s="275" t="s">
        <v>94</v>
      </c>
      <c r="E3" s="276"/>
      <c r="F3" s="142"/>
    </row>
    <row r="4" spans="1:6" s="139" customFormat="1" ht="30" customHeight="1">
      <c r="A4" s="279"/>
      <c r="B4" s="143" t="s">
        <v>95</v>
      </c>
      <c r="C4" s="143" t="s">
        <v>18</v>
      </c>
      <c r="D4" s="143" t="s">
        <v>95</v>
      </c>
      <c r="E4" s="143" t="s">
        <v>18</v>
      </c>
      <c r="F4" s="142"/>
    </row>
    <row r="5" spans="1:7" s="139" customFormat="1" ht="27.75" customHeight="1">
      <c r="A5" s="144" t="s">
        <v>96</v>
      </c>
      <c r="B5" s="247">
        <f>'[2]Sheet1'!$B7</f>
        <v>534593.5449</v>
      </c>
      <c r="C5" s="146">
        <f>'[2]Sheet1'!$D7</f>
        <v>9.03</v>
      </c>
      <c r="D5" s="147">
        <f>'[2]Sheet1'!$E7</f>
        <v>266276.3977</v>
      </c>
      <c r="E5" s="148">
        <f>'[2]Sheet1'!$G7</f>
        <v>7.24</v>
      </c>
      <c r="F5" s="149"/>
      <c r="G5" s="150"/>
    </row>
    <row r="6" spans="1:8" s="138" customFormat="1" ht="27.75" customHeight="1">
      <c r="A6" s="151" t="s">
        <v>97</v>
      </c>
      <c r="B6" s="145">
        <f>'[2]Sheet1'!$B8</f>
        <v>39170.9725</v>
      </c>
      <c r="C6" s="146">
        <f>'[2]Sheet1'!$D8</f>
        <v>19.5350052379415</v>
      </c>
      <c r="D6" s="147">
        <f>'[2]Sheet1'!$E8</f>
        <v>39170.9725</v>
      </c>
      <c r="E6" s="148">
        <f>'[2]Sheet1'!$G8</f>
        <v>19.5350052379415</v>
      </c>
      <c r="F6" s="149"/>
      <c r="G6" s="150"/>
      <c r="H6" s="139"/>
    </row>
    <row r="7" spans="1:8" s="138" customFormat="1" ht="27.75" customHeight="1">
      <c r="A7" s="151" t="s">
        <v>98</v>
      </c>
      <c r="B7" s="145">
        <f>'[2]Sheet1'!$B9</f>
        <v>205348.3085</v>
      </c>
      <c r="C7" s="146">
        <f>'[2]Sheet1'!$D9</f>
        <v>-2.30851932189799</v>
      </c>
      <c r="D7" s="147">
        <f>'[2]Sheet1'!$E9</f>
        <v>119003.7459</v>
      </c>
      <c r="E7" s="148">
        <f>'[2]Sheet1'!$G9</f>
        <v>-13.7289079745984</v>
      </c>
      <c r="F7" s="149"/>
      <c r="G7" s="150"/>
      <c r="H7" s="139"/>
    </row>
    <row r="8" spans="1:8" s="138" customFormat="1" ht="27.75" customHeight="1">
      <c r="A8" s="151" t="s">
        <v>99</v>
      </c>
      <c r="B8" s="145">
        <f>'[2]Sheet1'!$B10</f>
        <v>18840.5765</v>
      </c>
      <c r="C8" s="146">
        <f>'[2]Sheet1'!$D10</f>
        <v>19.4467609616311</v>
      </c>
      <c r="D8" s="147">
        <f>'[2]Sheet1'!$E10</f>
        <v>11727.5946</v>
      </c>
      <c r="E8" s="148">
        <f>'[2]Sheet1'!$G10</f>
        <v>53.6986698419575</v>
      </c>
      <c r="F8" s="149"/>
      <c r="G8" s="150"/>
      <c r="H8" s="139"/>
    </row>
    <row r="9" spans="1:8" s="138" customFormat="1" ht="27.75" customHeight="1">
      <c r="A9" s="151" t="s">
        <v>100</v>
      </c>
      <c r="B9" s="145">
        <f>'[2]Sheet1'!$B11</f>
        <v>10619.149</v>
      </c>
      <c r="C9" s="146">
        <f>'[2]Sheet1'!$D11</f>
        <v>2.55236893758887</v>
      </c>
      <c r="D9" s="147">
        <f>'[2]Sheet1'!$E11</f>
        <v>2495.6203</v>
      </c>
      <c r="E9" s="148">
        <f>'[2]Sheet1'!$G11</f>
        <v>6.09769836698622</v>
      </c>
      <c r="F9" s="149"/>
      <c r="G9" s="150"/>
      <c r="H9" s="139"/>
    </row>
    <row r="10" spans="1:8" s="138" customFormat="1" ht="27.75" customHeight="1">
      <c r="A10" s="151" t="s">
        <v>101</v>
      </c>
      <c r="B10" s="145">
        <f>'[2]Sheet1'!$B12</f>
        <v>36562.9411</v>
      </c>
      <c r="C10" s="146">
        <f>'[2]Sheet1'!$D12</f>
        <v>13.5934057870066</v>
      </c>
      <c r="D10" s="147">
        <f>'[2]Sheet1'!$E12</f>
        <v>15175.673</v>
      </c>
      <c r="E10" s="148">
        <f>'[2]Sheet1'!$G12</f>
        <v>29.0448548951771</v>
      </c>
      <c r="F10" s="149"/>
      <c r="G10" s="150"/>
      <c r="H10" s="139"/>
    </row>
    <row r="11" spans="1:8" s="138" customFormat="1" ht="27.75" customHeight="1">
      <c r="A11" s="151" t="s">
        <v>102</v>
      </c>
      <c r="B11" s="145">
        <f>'[2]Sheet1'!$B13</f>
        <v>28490.986</v>
      </c>
      <c r="C11" s="146">
        <f>'[2]Sheet1'!$D13</f>
        <v>13.0646728182726</v>
      </c>
      <c r="D11" s="147">
        <f>'[2]Sheet1'!$E13</f>
        <v>7603.3296</v>
      </c>
      <c r="E11" s="148">
        <f>'[2]Sheet1'!$G13</f>
        <v>36.2999580523378</v>
      </c>
      <c r="F11" s="149"/>
      <c r="G11" s="150"/>
      <c r="H11" s="139"/>
    </row>
    <row r="12" spans="1:8" s="138" customFormat="1" ht="27.75" customHeight="1">
      <c r="A12" s="151" t="s">
        <v>103</v>
      </c>
      <c r="B12" s="145">
        <f>'[2]Sheet1'!$B14</f>
        <v>37279.634</v>
      </c>
      <c r="C12" s="146">
        <f>'[2]Sheet1'!$D14</f>
        <v>8.77129446939424</v>
      </c>
      <c r="D12" s="147">
        <f>'[2]Sheet1'!$E14</f>
        <v>7751.172</v>
      </c>
      <c r="E12" s="148">
        <f>'[2]Sheet1'!$G14</f>
        <v>25.7204986349386</v>
      </c>
      <c r="F12" s="149"/>
      <c r="G12" s="150"/>
      <c r="H12" s="139"/>
    </row>
    <row r="13" spans="1:8" s="138" customFormat="1" ht="27.75" customHeight="1">
      <c r="A13" s="151" t="s">
        <v>104</v>
      </c>
      <c r="B13" s="145">
        <f>'[2]Sheet1'!$B15</f>
        <v>62868.2518</v>
      </c>
      <c r="C13" s="146">
        <f>'[2]Sheet1'!$D15</f>
        <v>10.2530396912948</v>
      </c>
      <c r="D13" s="147">
        <f>'[2]Sheet1'!$E15</f>
        <v>22167.5355</v>
      </c>
      <c r="E13" s="148">
        <f>'[2]Sheet1'!$G15</f>
        <v>16.3996075117064</v>
      </c>
      <c r="F13" s="149"/>
      <c r="G13" s="150"/>
      <c r="H13" s="139"/>
    </row>
    <row r="14" spans="1:8" s="138" customFormat="1" ht="27.75" customHeight="1">
      <c r="A14" s="151" t="s">
        <v>105</v>
      </c>
      <c r="B14" s="145">
        <f>'[2]Sheet1'!$B16</f>
        <v>44756.2516</v>
      </c>
      <c r="C14" s="146">
        <f>'[2]Sheet1'!$D16</f>
        <v>17.4394183837366</v>
      </c>
      <c r="D14" s="147">
        <f>'[2]Sheet1'!$E16</f>
        <v>16094.9099</v>
      </c>
      <c r="E14" s="148">
        <f>'[2]Sheet1'!$G16</f>
        <v>47.982488594849</v>
      </c>
      <c r="F14" s="149"/>
      <c r="G14" s="150"/>
      <c r="H14" s="139"/>
    </row>
    <row r="15" spans="1:8" s="138" customFormat="1" ht="27.75" customHeight="1">
      <c r="A15" s="151" t="s">
        <v>106</v>
      </c>
      <c r="B15" s="145">
        <f>'[2]Sheet1'!$B17</f>
        <v>32682.156</v>
      </c>
      <c r="C15" s="146">
        <f>'[2]Sheet1'!$D17</f>
        <v>11.9917117893587</v>
      </c>
      <c r="D15" s="147">
        <f>'[2]Sheet1'!$E17</f>
        <v>15893.0182</v>
      </c>
      <c r="E15" s="148">
        <f>'[2]Sheet1'!$G17</f>
        <v>23.4230368162662</v>
      </c>
      <c r="F15" s="149"/>
      <c r="G15" s="150"/>
      <c r="H15" s="139"/>
    </row>
    <row r="16" spans="1:8" s="138" customFormat="1" ht="27.75" customHeight="1">
      <c r="A16" s="151" t="s">
        <v>107</v>
      </c>
      <c r="B16" s="145">
        <f>'[2]Sheet1'!$B18</f>
        <v>5821.0899</v>
      </c>
      <c r="C16" s="146">
        <f>'[2]Sheet1'!$D18</f>
        <v>11.2600695401966</v>
      </c>
      <c r="D16" s="147">
        <f>'[2]Sheet1'!$E18</f>
        <v>1832.07</v>
      </c>
      <c r="E16" s="148">
        <f>'[2]Sheet1'!$G18</f>
        <v>40.6627280048407</v>
      </c>
      <c r="F16" s="149"/>
      <c r="G16" s="150"/>
      <c r="H16" s="139"/>
    </row>
    <row r="17" spans="1:8" s="138" customFormat="1" ht="27.75" customHeight="1">
      <c r="A17" s="152" t="s">
        <v>261</v>
      </c>
      <c r="B17" s="248">
        <f>'[2]Sheet1'!$B19</f>
        <v>12153.228</v>
      </c>
      <c r="C17" s="228" t="s">
        <v>258</v>
      </c>
      <c r="D17" s="249">
        <f>'[2]Sheet1'!$E19</f>
        <v>7360.7562</v>
      </c>
      <c r="E17" s="228" t="s">
        <v>258</v>
      </c>
      <c r="F17" s="149"/>
      <c r="G17" s="150"/>
      <c r="H17" s="139"/>
    </row>
    <row r="18" spans="1:6" ht="15.75">
      <c r="A18" s="277" t="s">
        <v>108</v>
      </c>
      <c r="B18" s="277"/>
      <c r="C18" s="277"/>
      <c r="D18" s="278"/>
      <c r="E18" s="278"/>
      <c r="F18" s="278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K12" sqref="K12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4" bestFit="1" customWidth="1"/>
  </cols>
  <sheetData>
    <row r="1" spans="1:4" ht="24.75">
      <c r="A1" s="307" t="s">
        <v>27</v>
      </c>
      <c r="B1" s="307"/>
      <c r="C1" s="132"/>
      <c r="D1" s="132"/>
    </row>
    <row r="3" spans="1:2" ht="17.25">
      <c r="A3" s="55"/>
      <c r="B3" s="133"/>
    </row>
    <row r="4" spans="1:4" ht="24.75" customHeight="1">
      <c r="A4" s="134" t="s">
        <v>52</v>
      </c>
      <c r="B4" s="120" t="s">
        <v>18</v>
      </c>
      <c r="D4"/>
    </row>
    <row r="5" spans="1:2" s="23" customFormat="1" ht="23.25" customHeight="1">
      <c r="A5" s="135" t="s">
        <v>109</v>
      </c>
      <c r="B5" s="136">
        <f>'[6]T034925_1'!$E6</f>
        <v>22.7</v>
      </c>
    </row>
    <row r="6" spans="1:2" s="23" customFormat="1" ht="23.25" customHeight="1">
      <c r="A6" s="137" t="s">
        <v>110</v>
      </c>
      <c r="B6" s="136" t="str">
        <f>'[6]T034925_1'!$E7</f>
        <v>  </v>
      </c>
    </row>
    <row r="7" spans="1:2" s="23" customFormat="1" ht="23.25" customHeight="1">
      <c r="A7" s="137" t="s">
        <v>111</v>
      </c>
      <c r="B7" s="136">
        <f>'[6]T034925_1'!$E8</f>
        <v>-9.1</v>
      </c>
    </row>
    <row r="8" spans="1:2" s="23" customFormat="1" ht="23.25" customHeight="1">
      <c r="A8" s="137" t="s">
        <v>112</v>
      </c>
      <c r="B8" s="136">
        <f>'[6]T034925_1'!$E9</f>
        <v>39.4</v>
      </c>
    </row>
    <row r="9" spans="1:2" s="23" customFormat="1" ht="23.25" customHeight="1">
      <c r="A9" s="137" t="s">
        <v>113</v>
      </c>
      <c r="B9" s="136">
        <f>'[6]T034925_1'!$E10</f>
        <v>28.6</v>
      </c>
    </row>
    <row r="10" spans="1:2" s="23" customFormat="1" ht="23.25" customHeight="1">
      <c r="A10" s="137" t="s">
        <v>114</v>
      </c>
      <c r="B10" s="136" t="str">
        <f>'[6]T034925_1'!$E11</f>
        <v>  </v>
      </c>
    </row>
    <row r="11" spans="1:2" s="23" customFormat="1" ht="23.25" customHeight="1">
      <c r="A11" s="137" t="s">
        <v>115</v>
      </c>
      <c r="B11" s="136">
        <f>'[6]T034925_1'!$E12</f>
        <v>76.8</v>
      </c>
    </row>
    <row r="12" spans="1:2" s="23" customFormat="1" ht="23.25" customHeight="1">
      <c r="A12" s="137" t="s">
        <v>116</v>
      </c>
      <c r="B12" s="136">
        <f>'[6]T034925_1'!$E13</f>
        <v>21.7</v>
      </c>
    </row>
    <row r="13" spans="1:2" s="23" customFormat="1" ht="23.25" customHeight="1">
      <c r="A13" s="137" t="s">
        <v>117</v>
      </c>
      <c r="B13" s="136" t="str">
        <f>'[6]T034925_1'!$E14</f>
        <v>  </v>
      </c>
    </row>
    <row r="14" spans="1:2" s="23" customFormat="1" ht="23.25" customHeight="1">
      <c r="A14" s="137" t="s">
        <v>118</v>
      </c>
      <c r="B14" s="136">
        <f>'[6]T034925_1'!$E15</f>
        <v>50.8</v>
      </c>
    </row>
    <row r="15" spans="1:2" s="23" customFormat="1" ht="23.25" customHeight="1">
      <c r="A15" s="137" t="s">
        <v>119</v>
      </c>
      <c r="B15" s="136">
        <f>'[6]T034925_1'!$E16</f>
        <v>23.8</v>
      </c>
    </row>
    <row r="16" spans="1:2" s="23" customFormat="1" ht="23.25" customHeight="1">
      <c r="A16" s="137" t="s">
        <v>120</v>
      </c>
      <c r="B16" s="136">
        <f>'[6]T034925_1'!$E17</f>
        <v>20.3</v>
      </c>
    </row>
    <row r="17" spans="1:2" s="23" customFormat="1" ht="23.25" customHeight="1">
      <c r="A17" s="137" t="s">
        <v>121</v>
      </c>
      <c r="B17" s="136" t="str">
        <f>'[6]T034925_1'!$E18</f>
        <v>  </v>
      </c>
    </row>
    <row r="18" spans="1:4" s="23" customFormat="1" ht="22.5" customHeight="1">
      <c r="A18" s="137" t="s">
        <v>122</v>
      </c>
      <c r="B18" s="136">
        <f>'[6]T034925_1'!$E19</f>
        <v>16.5</v>
      </c>
      <c r="C18"/>
      <c r="D18" s="24"/>
    </row>
    <row r="19" spans="1:5" ht="22.5" customHeight="1">
      <c r="A19" s="137" t="s">
        <v>123</v>
      </c>
      <c r="B19" s="136">
        <f>'[6]T034925_1'!$E20</f>
        <v>23.5</v>
      </c>
      <c r="E19" s="23"/>
    </row>
    <row r="20" spans="1:5" ht="22.5" customHeight="1">
      <c r="A20" s="137" t="s">
        <v>124</v>
      </c>
      <c r="B20" s="136">
        <f>'[6]T034925_1'!$E21</f>
        <v>-67.5</v>
      </c>
      <c r="E20" s="23"/>
    </row>
    <row r="21" spans="1:5" ht="22.5" customHeight="1">
      <c r="A21" s="137" t="s">
        <v>125</v>
      </c>
      <c r="B21" s="136">
        <f>'[6]T034925_1'!$E22</f>
        <v>23.2</v>
      </c>
      <c r="E21" s="23"/>
    </row>
    <row r="22" spans="1:5" ht="22.5" customHeight="1">
      <c r="A22" s="137" t="s">
        <v>126</v>
      </c>
      <c r="B22" s="136">
        <f>'[6]T034925_1'!$E23</f>
        <v>12.1</v>
      </c>
      <c r="E22" s="23"/>
    </row>
    <row r="23" spans="1:5" s="42" customFormat="1" ht="22.5" customHeight="1">
      <c r="A23" s="137" t="s">
        <v>127</v>
      </c>
      <c r="B23" s="136">
        <f>'[6]T034925_1'!$E26</f>
        <v>-32.1</v>
      </c>
      <c r="C23"/>
      <c r="D23" s="24"/>
      <c r="E23" s="23"/>
    </row>
    <row r="24" spans="1:5" s="42" customFormat="1" ht="22.5" customHeight="1">
      <c r="A24" s="137" t="s">
        <v>128</v>
      </c>
      <c r="B24" s="136">
        <f>'[6]T034925_1'!$E27</f>
        <v>4.4</v>
      </c>
      <c r="C24"/>
      <c r="D24" s="24"/>
      <c r="E24" s="23"/>
    </row>
    <row r="25" spans="1:5" s="42" customFormat="1" ht="22.5" customHeight="1">
      <c r="A25" s="137" t="s">
        <v>129</v>
      </c>
      <c r="B25" s="136">
        <f>'[6]T034925_1'!$E28</f>
        <v>9.4</v>
      </c>
      <c r="C25"/>
      <c r="D25" s="24"/>
      <c r="E25" s="23"/>
    </row>
    <row r="26" spans="1:5" ht="22.5" customHeight="1">
      <c r="A26" s="137" t="s">
        <v>130</v>
      </c>
      <c r="B26" s="136">
        <f>'[6]T034925_1'!$E29</f>
        <v>34.4</v>
      </c>
      <c r="E26" s="23"/>
    </row>
    <row r="27" spans="1:5" ht="17.25">
      <c r="A27" s="137" t="s">
        <v>131</v>
      </c>
      <c r="B27" s="136" t="str">
        <f>'[6]T034925_1'!$E30</f>
        <v>  </v>
      </c>
      <c r="E27" s="23"/>
    </row>
    <row r="28" spans="1:5" ht="17.25">
      <c r="A28" s="137" t="s">
        <v>132</v>
      </c>
      <c r="B28" s="136">
        <f>'[6]T034925_1'!$E31</f>
        <v>14.4</v>
      </c>
      <c r="E28" s="23"/>
    </row>
    <row r="29" spans="1:5" ht="17.25">
      <c r="A29" s="137" t="s">
        <v>133</v>
      </c>
      <c r="B29" s="136">
        <f>'[6]T034925_1'!$E32</f>
        <v>183.1</v>
      </c>
      <c r="E29" s="23"/>
    </row>
    <row r="30" spans="1:5" ht="17.25">
      <c r="A30" s="137" t="s">
        <v>134</v>
      </c>
      <c r="B30" s="136">
        <f>'[6]T034925_1'!$E33</f>
        <v>25.5</v>
      </c>
      <c r="E30" s="23"/>
    </row>
    <row r="31" spans="1:5" ht="17.25">
      <c r="A31" s="137" t="s">
        <v>135</v>
      </c>
      <c r="B31" s="136">
        <f>'[6]T034925_1'!$E34</f>
        <v>4.7</v>
      </c>
      <c r="E31" s="23"/>
    </row>
    <row r="32" ht="17.25">
      <c r="A32" s="310" t="s">
        <v>136</v>
      </c>
    </row>
    <row r="33" spans="1:2" ht="17.25">
      <c r="A33" s="309" t="s">
        <v>137</v>
      </c>
      <c r="B33" s="136">
        <v>-46.13756613756613</v>
      </c>
    </row>
    <row r="34" spans="1:2" ht="17.25">
      <c r="A34" s="309" t="s">
        <v>138</v>
      </c>
      <c r="B34" s="136">
        <v>-43.86799080106187</v>
      </c>
    </row>
    <row r="35" spans="1:2" ht="17.25">
      <c r="A35" s="309" t="s">
        <v>139</v>
      </c>
      <c r="B35" s="136">
        <v>50.95137420718817</v>
      </c>
    </row>
    <row r="36" spans="1:2" ht="17.25">
      <c r="A36" s="309" t="s">
        <v>140</v>
      </c>
      <c r="B36" s="136">
        <v>50.213436656413705</v>
      </c>
    </row>
    <row r="37" spans="1:2" ht="17.25">
      <c r="A37" s="309" t="s">
        <v>141</v>
      </c>
      <c r="B37" s="136">
        <v>88.46153846153845</v>
      </c>
    </row>
    <row r="38" spans="1:2" ht="17.25">
      <c r="A38" s="308" t="s">
        <v>142</v>
      </c>
      <c r="B38" s="229">
        <v>59.86721549478813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I15" sqref="I15"/>
    </sheetView>
  </sheetViews>
  <sheetFormatPr defaultColWidth="8.00390625" defaultRowHeight="14.25"/>
  <cols>
    <col min="1" max="1" width="25.50390625" style="0" customWidth="1"/>
    <col min="2" max="2" width="12.75390625" style="115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5" t="s">
        <v>143</v>
      </c>
      <c r="B1" s="305"/>
      <c r="C1" s="305"/>
      <c r="D1" s="305"/>
      <c r="E1" s="116"/>
      <c r="F1" s="116"/>
    </row>
    <row r="2" spans="1:6" ht="17.25">
      <c r="A2" s="55"/>
      <c r="B2" s="25"/>
      <c r="C2" s="55"/>
      <c r="D2" s="117"/>
      <c r="E2" s="118"/>
      <c r="F2" s="118"/>
    </row>
    <row r="3" spans="1:4" ht="36.75" customHeight="1">
      <c r="A3" s="57" t="s">
        <v>144</v>
      </c>
      <c r="B3" s="57" t="s">
        <v>145</v>
      </c>
      <c r="C3" s="119" t="s">
        <v>146</v>
      </c>
      <c r="D3" s="120" t="s">
        <v>18</v>
      </c>
    </row>
    <row r="4" spans="1:4" s="51" customFormat="1" ht="28.5" customHeight="1">
      <c r="A4" s="121" t="s">
        <v>147</v>
      </c>
      <c r="B4" s="122" t="s">
        <v>20</v>
      </c>
      <c r="C4" s="123">
        <f>'[7]1、X40039_2021年4月'!$C5/10000</f>
        <v>68.0526</v>
      </c>
      <c r="D4" s="124">
        <f>'[7]1、X40039_2021年4月'!$E5</f>
        <v>34.37</v>
      </c>
    </row>
    <row r="5" spans="1:7" ht="28.5" customHeight="1">
      <c r="A5" s="125" t="s">
        <v>148</v>
      </c>
      <c r="B5" s="126" t="s">
        <v>20</v>
      </c>
      <c r="C5" s="313">
        <f>'[7]1、X40039_2021年4月'!$C6/10000</f>
        <v>53.5282</v>
      </c>
      <c r="D5" s="124">
        <f>'[7]1、X40039_2021年4月'!$E6</f>
        <v>30.19</v>
      </c>
      <c r="F5" s="51"/>
      <c r="G5" s="51"/>
    </row>
    <row r="6" spans="1:7" ht="28.5" customHeight="1">
      <c r="A6" s="125" t="s">
        <v>149</v>
      </c>
      <c r="B6" s="127" t="s">
        <v>20</v>
      </c>
      <c r="C6" s="313">
        <f>'[7]1、X40039_2021年4月'!$C7/10000</f>
        <v>8.8382</v>
      </c>
      <c r="D6" s="124">
        <f>'[7]1、X40039_2021年4月'!$E7</f>
        <v>92.48</v>
      </c>
      <c r="F6" s="51"/>
      <c r="G6" s="51"/>
    </row>
    <row r="7" spans="1:4" s="51" customFormat="1" ht="28.5" customHeight="1">
      <c r="A7" s="128" t="s">
        <v>30</v>
      </c>
      <c r="B7" s="129" t="s">
        <v>31</v>
      </c>
      <c r="C7" s="313">
        <f>'[7]1、X40039_2021年4月'!$C8/10000</f>
        <v>134.6232</v>
      </c>
      <c r="D7" s="124">
        <f>'[7]1、X40039_2021年4月'!$E8</f>
        <v>27.19</v>
      </c>
    </row>
    <row r="8" spans="1:7" ht="28.5" customHeight="1">
      <c r="A8" s="125" t="s">
        <v>148</v>
      </c>
      <c r="B8" s="127" t="s">
        <v>31</v>
      </c>
      <c r="C8" s="313">
        <f>'[7]1、X40039_2021年4月'!$C9/10000</f>
        <v>124.9722</v>
      </c>
      <c r="D8" s="124">
        <f>'[7]1、X40039_2021年4月'!$E9</f>
        <v>27.11</v>
      </c>
      <c r="F8" s="51"/>
      <c r="G8" s="51"/>
    </row>
    <row r="9" spans="1:7" ht="28.5" customHeight="1">
      <c r="A9" s="128" t="s">
        <v>32</v>
      </c>
      <c r="B9" s="129" t="s">
        <v>20</v>
      </c>
      <c r="C9" s="313">
        <f>'[7]1、X40039_2021年4月'!$C10/10000</f>
        <v>81.0251</v>
      </c>
      <c r="D9" s="124">
        <f>'[7]1、X40039_2021年4月'!$E10</f>
        <v>27.42</v>
      </c>
      <c r="F9" s="51"/>
      <c r="G9" s="51"/>
    </row>
    <row r="10" spans="1:4" s="51" customFormat="1" ht="28.5" customHeight="1">
      <c r="A10" s="125" t="s">
        <v>148</v>
      </c>
      <c r="B10" s="127" t="s">
        <v>20</v>
      </c>
      <c r="C10" s="313">
        <f>'[7]1、X40039_2021年4月'!$C11/10000</f>
        <v>74.8914</v>
      </c>
      <c r="D10" s="124">
        <f>'[7]1、X40039_2021年4月'!$E11</f>
        <v>29.05</v>
      </c>
    </row>
    <row r="11" spans="1:8" ht="28.5" customHeight="1">
      <c r="A11" s="128" t="s">
        <v>150</v>
      </c>
      <c r="B11" s="129" t="s">
        <v>31</v>
      </c>
      <c r="C11" s="313">
        <f>'[7]1、X40039_2021年4月'!$C12/10000</f>
        <v>2438.385</v>
      </c>
      <c r="D11" s="124">
        <f>'[7]1、X40039_2021年4月'!$E12</f>
        <v>10.19</v>
      </c>
      <c r="F11" s="51"/>
      <c r="G11" s="51"/>
      <c r="H11" s="51"/>
    </row>
    <row r="12" spans="1:8" ht="28.5" customHeight="1">
      <c r="A12" s="125" t="s">
        <v>148</v>
      </c>
      <c r="B12" s="127" t="s">
        <v>31</v>
      </c>
      <c r="C12" s="313">
        <f>'[7]1、X40039_2021年4月'!$C13/10000</f>
        <v>1870.6806</v>
      </c>
      <c r="D12" s="124">
        <f>'[7]1、X40039_2021年4月'!$E13</f>
        <v>10.14</v>
      </c>
      <c r="F12" s="51"/>
      <c r="G12" s="51"/>
      <c r="H12" s="51"/>
    </row>
    <row r="13" spans="1:4" s="51" customFormat="1" ht="28.5" customHeight="1">
      <c r="A13" s="128" t="s">
        <v>151</v>
      </c>
      <c r="B13" s="129" t="s">
        <v>31</v>
      </c>
      <c r="C13" s="313">
        <f>'[7]1、X40039_2021年4月'!$C14/10000</f>
        <v>155.1803</v>
      </c>
      <c r="D13" s="124">
        <f>'[7]1、X40039_2021年4月'!$E14</f>
        <v>6.66</v>
      </c>
    </row>
    <row r="14" spans="1:8" ht="28.5" customHeight="1">
      <c r="A14" s="125" t="s">
        <v>148</v>
      </c>
      <c r="B14" s="127" t="s">
        <v>31</v>
      </c>
      <c r="C14" s="313">
        <f>'[7]1、X40039_2021年4月'!$C15/10000</f>
        <v>133.1092</v>
      </c>
      <c r="D14" s="124">
        <f>'[7]1、X40039_2021年4月'!$E15</f>
        <v>16.31</v>
      </c>
      <c r="F14" s="51"/>
      <c r="G14" s="51"/>
      <c r="H14" s="51"/>
    </row>
    <row r="15" spans="1:8" ht="28.5" customHeight="1">
      <c r="A15" s="128" t="s">
        <v>152</v>
      </c>
      <c r="B15" s="129" t="s">
        <v>31</v>
      </c>
      <c r="C15" s="313">
        <f>'[7]1、X40039_2021年4月'!$C16/10000</f>
        <v>52.3902</v>
      </c>
      <c r="D15" s="124">
        <f>'[7]1、X40039_2021年4月'!$E16</f>
        <v>-38.97</v>
      </c>
      <c r="F15" s="51"/>
      <c r="G15" s="51"/>
      <c r="H15" s="51"/>
    </row>
    <row r="16" spans="1:7" ht="28.5" customHeight="1">
      <c r="A16" s="125" t="s">
        <v>148</v>
      </c>
      <c r="B16" s="127" t="s">
        <v>31</v>
      </c>
      <c r="C16" s="313">
        <f>'[7]1、X40039_2021年4月'!$C17/10000</f>
        <v>38.7767</v>
      </c>
      <c r="D16" s="124">
        <f>'[7]1、X40039_2021年4月'!$E17</f>
        <v>-45.3</v>
      </c>
      <c r="F16" s="51"/>
      <c r="G16" s="51"/>
    </row>
    <row r="17" spans="1:7" ht="28.5" customHeight="1">
      <c r="A17" s="128" t="s">
        <v>153</v>
      </c>
      <c r="B17" s="129" t="s">
        <v>31</v>
      </c>
      <c r="C17" s="313">
        <f>'[7]1、X40039_2021年4月'!$C22/10000</f>
        <v>85.593</v>
      </c>
      <c r="D17" s="124">
        <f>'[7]1、X40039_2021年4月'!$E22</f>
        <v>-17.52</v>
      </c>
      <c r="F17" s="51"/>
      <c r="G17" s="51"/>
    </row>
    <row r="18" spans="1:7" ht="28.5" customHeight="1">
      <c r="A18" s="130" t="s">
        <v>148</v>
      </c>
      <c r="B18" s="131" t="s">
        <v>31</v>
      </c>
      <c r="C18" s="312">
        <f>'[7]1、X40039_2021年4月'!$C23/10000</f>
        <v>40.5076</v>
      </c>
      <c r="D18" s="311">
        <f>'[7]1、X40039_2021年4月'!$E23</f>
        <v>-26.49</v>
      </c>
      <c r="F18" s="51"/>
      <c r="G18" s="51"/>
    </row>
    <row r="19" spans="1:4" ht="17.25">
      <c r="A19" s="55"/>
      <c r="B19" s="25"/>
      <c r="C19" s="55"/>
      <c r="D19" s="55"/>
    </row>
    <row r="20" spans="1:4" ht="17.25">
      <c r="A20" s="55"/>
      <c r="B20" s="25"/>
      <c r="C20" s="55"/>
      <c r="D20" s="55"/>
    </row>
    <row r="21" spans="1:4" ht="17.25">
      <c r="A21" s="55"/>
      <c r="B21" s="25"/>
      <c r="C21" s="55"/>
      <c r="D21" s="55"/>
    </row>
    <row r="22" spans="1:4" ht="17.25">
      <c r="A22" s="55"/>
      <c r="B22" s="25"/>
      <c r="C22" s="55"/>
      <c r="D22" s="55"/>
    </row>
    <row r="23" spans="1:4" ht="17.25">
      <c r="A23" s="55"/>
      <c r="B23" s="25"/>
      <c r="C23" s="55"/>
      <c r="D23" s="55"/>
    </row>
    <row r="24" spans="1:4" ht="17.25">
      <c r="A24" s="55"/>
      <c r="B24" s="25"/>
      <c r="C24" s="55"/>
      <c r="D24" s="55"/>
    </row>
    <row r="25" spans="1:4" ht="17.25">
      <c r="A25" s="55"/>
      <c r="B25" s="25"/>
      <c r="C25" s="55"/>
      <c r="D25" s="55"/>
    </row>
    <row r="26" spans="1:4" ht="17.25">
      <c r="A26" s="55"/>
      <c r="B26" s="25"/>
      <c r="C26" s="55"/>
      <c r="D26" s="55"/>
    </row>
    <row r="27" spans="1:4" ht="17.25">
      <c r="A27" s="55"/>
      <c r="B27" s="25"/>
      <c r="C27" s="55"/>
      <c r="D27" s="5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14" t="s">
        <v>154</v>
      </c>
      <c r="B1" s="314"/>
      <c r="C1" s="315"/>
      <c r="D1" s="315"/>
    </row>
    <row r="2" spans="1:4" ht="15.75">
      <c r="A2" s="94"/>
      <c r="B2" s="94"/>
      <c r="C2" s="94"/>
      <c r="D2" s="94"/>
    </row>
    <row r="3" spans="1:4" ht="17.25">
      <c r="A3" s="280"/>
      <c r="B3" s="280"/>
      <c r="C3" s="280"/>
      <c r="D3" s="95"/>
    </row>
    <row r="4" spans="1:4" ht="24" customHeight="1">
      <c r="A4" s="96" t="s">
        <v>52</v>
      </c>
      <c r="B4" s="96" t="s">
        <v>145</v>
      </c>
      <c r="C4" s="84" t="s">
        <v>155</v>
      </c>
      <c r="D4" s="85" t="s">
        <v>156</v>
      </c>
    </row>
    <row r="5" spans="1:4" ht="24.75" customHeight="1">
      <c r="A5" s="235" t="s">
        <v>157</v>
      </c>
      <c r="B5" s="97" t="s">
        <v>20</v>
      </c>
      <c r="C5" s="98">
        <f>'[3]Sheet1'!B21/10000</f>
        <v>538.5143730906076</v>
      </c>
      <c r="D5" s="99">
        <f>ROUND('[3]Sheet1'!D21,1)</f>
        <v>27.3</v>
      </c>
    </row>
    <row r="6" spans="1:4" ht="24.75" customHeight="1">
      <c r="A6" s="100" t="s">
        <v>158</v>
      </c>
      <c r="B6" s="101" t="s">
        <v>20</v>
      </c>
      <c r="C6" s="102"/>
      <c r="D6" s="103"/>
    </row>
    <row r="7" spans="1:4" ht="24.75" customHeight="1">
      <c r="A7" s="104" t="s">
        <v>159</v>
      </c>
      <c r="B7" s="101" t="s">
        <v>20</v>
      </c>
      <c r="C7" s="102">
        <f>'[3]Sheet1'!B23/10000</f>
        <v>469.9941546556961</v>
      </c>
      <c r="D7" s="103">
        <f>ROUND('[3]Sheet1'!D23,1)</f>
        <v>27.8</v>
      </c>
    </row>
    <row r="8" spans="1:4" ht="24.75" customHeight="1">
      <c r="A8" s="104" t="s">
        <v>160</v>
      </c>
      <c r="B8" s="101" t="s">
        <v>20</v>
      </c>
      <c r="C8" s="102">
        <f>'[3]Sheet1'!B24/10000</f>
        <v>68.5202184349115</v>
      </c>
      <c r="D8" s="103">
        <f>ROUND('[3]Sheet1'!D24,1)</f>
        <v>24.1</v>
      </c>
    </row>
    <row r="9" spans="1:4" ht="24.75" customHeight="1">
      <c r="A9" s="100" t="s">
        <v>161</v>
      </c>
      <c r="B9" s="101" t="s">
        <v>20</v>
      </c>
      <c r="C9" s="102"/>
      <c r="D9" s="103"/>
    </row>
    <row r="10" spans="1:4" ht="24.75" customHeight="1">
      <c r="A10" s="104" t="s">
        <v>162</v>
      </c>
      <c r="B10" s="101" t="s">
        <v>20</v>
      </c>
      <c r="C10" s="102">
        <f>'[3]Sheet1'!B26/10000</f>
        <v>474.53101409216225</v>
      </c>
      <c r="D10" s="103">
        <f>ROUND('[3]Sheet1'!D26,1)</f>
        <v>23.9</v>
      </c>
    </row>
    <row r="11" spans="1:4" ht="24.75" customHeight="1">
      <c r="A11" s="105" t="s">
        <v>163</v>
      </c>
      <c r="B11" s="106" t="s">
        <v>262</v>
      </c>
      <c r="C11" s="107">
        <f>'[3]Sheet1'!B27/10000</f>
        <v>63.983358998445325</v>
      </c>
      <c r="D11" s="108">
        <f>ROUND('[3]Sheet1'!D27,1)</f>
        <v>60.2</v>
      </c>
    </row>
    <row r="12" spans="1:4" ht="24.75" customHeight="1">
      <c r="A12" s="245" t="s">
        <v>279</v>
      </c>
      <c r="B12" s="101"/>
      <c r="C12" s="281" t="s">
        <v>286</v>
      </c>
      <c r="D12" s="282"/>
    </row>
    <row r="13" spans="1:5" ht="24.75" customHeight="1">
      <c r="A13" s="109" t="s">
        <v>280</v>
      </c>
      <c r="B13" s="101" t="s">
        <v>281</v>
      </c>
      <c r="C13" s="283"/>
      <c r="D13" s="284"/>
      <c r="E13" s="24"/>
    </row>
    <row r="14" spans="1:4" ht="24.75" customHeight="1">
      <c r="A14" s="36" t="s">
        <v>282</v>
      </c>
      <c r="B14" s="110" t="s">
        <v>281</v>
      </c>
      <c r="C14" s="283"/>
      <c r="D14" s="284"/>
    </row>
    <row r="15" spans="1:4" ht="24.75" customHeight="1">
      <c r="A15" s="36" t="s">
        <v>283</v>
      </c>
      <c r="B15" s="110" t="s">
        <v>20</v>
      </c>
      <c r="C15" s="283"/>
      <c r="D15" s="284"/>
    </row>
    <row r="16" spans="1:6" ht="24.75" customHeight="1">
      <c r="A16" s="111" t="s">
        <v>284</v>
      </c>
      <c r="B16" s="105" t="s">
        <v>285</v>
      </c>
      <c r="C16" s="285"/>
      <c r="D16" s="286"/>
      <c r="F16" s="234"/>
    </row>
    <row r="17" spans="1:4" ht="17.25">
      <c r="A17" s="246" t="s">
        <v>287</v>
      </c>
      <c r="B17" s="113"/>
      <c r="C17" s="114"/>
      <c r="D17" s="114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2021-05-21T07:31:09Z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